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kaken\Desktop\個人\科研費.com 2021\"/>
    </mc:Choice>
  </mc:AlternateContent>
  <xr:revisionPtr revIDLastSave="0" documentId="13_ncr:1_{3FCAF28F-1387-4351-9655-A3211A22C257}" xr6:coauthVersionLast="47" xr6:coauthVersionMax="47" xr10:uidLastSave="{00000000-0000-0000-0000-000000000000}"/>
  <bookViews>
    <workbookView xWindow="1950" yWindow="240" windowWidth="15290" windowHeight="10560" activeTab="2" xr2:uid="{2F81DCA4-FF7D-45B2-B6E6-3EA56715DD09}"/>
  </bookViews>
  <sheets>
    <sheet name="使い方" sheetId="5" r:id="rId1"/>
    <sheet name="【入力】" sheetId="2" r:id="rId2"/>
    <sheet name="【出力】 学振PD_2022" sheetId="1" r:id="rId3"/>
  </sheets>
  <calcPr calcId="191029"/>
  <extLst>
    <ext xmlns:x14="http://schemas.microsoft.com/office/spreadsheetml/2009/9/main" uri="{79F54976-1DA5-4618-B147-4CDE4B953A38}">
      <x14:workbookPr defaultImageDpi="15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1" l="1"/>
  <c r="B71" i="1"/>
  <c r="B51" i="1"/>
  <c r="B77" i="1"/>
  <c r="B70" i="1"/>
  <c r="B69" i="1"/>
  <c r="B56" i="1"/>
  <c r="B100" i="2"/>
  <c r="B68" i="1"/>
  <c r="B16" i="1"/>
  <c r="B55" i="1"/>
  <c r="B52" i="1"/>
  <c r="B47" i="1"/>
  <c r="B46" i="1"/>
  <c r="B45" i="1"/>
  <c r="B44" i="1"/>
  <c r="B43" i="1"/>
  <c r="B10" i="1"/>
  <c r="B9" i="1"/>
  <c r="B76" i="2"/>
  <c r="B131" i="2"/>
  <c r="B54" i="1"/>
  <c r="B50" i="1"/>
</calcChain>
</file>

<file path=xl/sharedStrings.xml><?xml version="1.0" encoding="utf-8"?>
<sst xmlns="http://schemas.openxmlformats.org/spreadsheetml/2006/main" count="391" uniqueCount="284">
  <si>
    <t>とは、</t>
    <phoneticPr fontId="1"/>
  </si>
  <si>
    <t>である。</t>
    <phoneticPr fontId="1"/>
  </si>
  <si>
    <t>　</t>
    <phoneticPr fontId="1"/>
  </si>
  <si>
    <t>を</t>
    <phoneticPr fontId="1"/>
  </si>
  <si>
    <t>することで、</t>
    <phoneticPr fontId="1"/>
  </si>
  <si>
    <t>を明らかにしてきた。</t>
    <rPh sb="1" eb="2">
      <t>アキ</t>
    </rPh>
    <phoneticPr fontId="1"/>
  </si>
  <si>
    <t>今回の研究内容に関連する他の研究者の貢献を説明してください。</t>
    <rPh sb="0" eb="2">
      <t>コンカイ</t>
    </rPh>
    <rPh sb="3" eb="5">
      <t>ケンキュウ</t>
    </rPh>
    <rPh sb="5" eb="7">
      <t>ナイヨウ</t>
    </rPh>
    <rPh sb="8" eb="10">
      <t>カンレン</t>
    </rPh>
    <rPh sb="12" eb="13">
      <t>ホカ</t>
    </rPh>
    <rPh sb="14" eb="17">
      <t>ケンキュウシャ</t>
    </rPh>
    <rPh sb="18" eb="20">
      <t>コウケン</t>
    </rPh>
    <rPh sb="21" eb="23">
      <t>セツメイ</t>
    </rPh>
    <phoneticPr fontId="1"/>
  </si>
  <si>
    <t>さらに、</t>
    <phoneticPr fontId="1"/>
  </si>
  <si>
    <t>も</t>
    <phoneticPr fontId="1"/>
  </si>
  <si>
    <t>ている。</t>
    <phoneticPr fontId="1"/>
  </si>
  <si>
    <t>Q1</t>
    <phoneticPr fontId="1"/>
  </si>
  <si>
    <t>Q2</t>
    <phoneticPr fontId="1"/>
  </si>
  <si>
    <t>この研究分野の科学的・社会的重要性を教えてください。</t>
    <phoneticPr fontId="1"/>
  </si>
  <si>
    <t>Q3</t>
    <phoneticPr fontId="1"/>
  </si>
  <si>
    <t>Q4</t>
    <phoneticPr fontId="1"/>
  </si>
  <si>
    <t>Q5</t>
    <phoneticPr fontId="1"/>
  </si>
  <si>
    <t>Q6</t>
    <phoneticPr fontId="1"/>
  </si>
  <si>
    <t>が</t>
    <phoneticPr fontId="1"/>
  </si>
  <si>
    <t>の</t>
    <phoneticPr fontId="1"/>
  </si>
  <si>
    <t>は</t>
    <phoneticPr fontId="1"/>
  </si>
  <si>
    <t>に</t>
    <phoneticPr fontId="1"/>
  </si>
  <si>
    <t>することで</t>
    <phoneticPr fontId="1"/>
  </si>
  <si>
    <t>が</t>
  </si>
  <si>
    <t>まず、</t>
    <phoneticPr fontId="1"/>
  </si>
  <si>
    <t>次に、</t>
    <rPh sb="0" eb="1">
      <t>ツギ</t>
    </rPh>
    <phoneticPr fontId="1"/>
  </si>
  <si>
    <t>である</t>
    <phoneticPr fontId="1"/>
  </si>
  <si>
    <t>どのようにして研究を進めますか</t>
    <rPh sb="7" eb="9">
      <t>ケンキュウ</t>
    </rPh>
    <rPh sb="10" eb="11">
      <t>スス</t>
    </rPh>
    <phoneticPr fontId="1"/>
  </si>
  <si>
    <t>こうしたことから、</t>
    <phoneticPr fontId="1"/>
  </si>
  <si>
    <t>実際、申請者はすでに、</t>
    <rPh sb="0" eb="2">
      <t>ジッサイ</t>
    </rPh>
    <rPh sb="3" eb="5">
      <t>シンセイ</t>
    </rPh>
    <rPh sb="5" eb="6">
      <t>シャ</t>
    </rPh>
    <phoneticPr fontId="1"/>
  </si>
  <si>
    <t>これまでの国内外の他の研究（自身の過去の研究を含む）をまとめてください。</t>
    <rPh sb="5" eb="8">
      <t>コクナイガイ</t>
    </rPh>
    <rPh sb="9" eb="10">
      <t>ホカ</t>
    </rPh>
    <rPh sb="11" eb="13">
      <t>ケンキュウ</t>
    </rPh>
    <rPh sb="14" eb="16">
      <t>ジシン</t>
    </rPh>
    <rPh sb="17" eb="19">
      <t>カコ</t>
    </rPh>
    <rPh sb="20" eb="22">
      <t>ケンキュウ</t>
    </rPh>
    <rPh sb="23" eb="24">
      <t>フク</t>
    </rPh>
    <phoneticPr fontId="1"/>
  </si>
  <si>
    <t>し、</t>
    <phoneticPr fontId="1"/>
  </si>
  <si>
    <t>これに対して本研究は</t>
    <rPh sb="3" eb="4">
      <t>タイ</t>
    </rPh>
    <rPh sb="6" eb="9">
      <t>ホンケンキュウ</t>
    </rPh>
    <phoneticPr fontId="1"/>
  </si>
  <si>
    <t>により</t>
    <phoneticPr fontId="1"/>
  </si>
  <si>
    <t>これまでの</t>
    <phoneticPr fontId="1"/>
  </si>
  <si>
    <t>を報告している</t>
    <rPh sb="1" eb="3">
      <t>ホウコク</t>
    </rPh>
    <phoneticPr fontId="1"/>
  </si>
  <si>
    <t>する。</t>
    <phoneticPr fontId="1"/>
  </si>
  <si>
    <t>まず、課題１として</t>
    <rPh sb="3" eb="5">
      <t>カダイ</t>
    </rPh>
    <phoneticPr fontId="1"/>
  </si>
  <si>
    <t>次に、課題２として</t>
    <rPh sb="0" eb="1">
      <t>ツギ</t>
    </rPh>
    <rPh sb="3" eb="5">
      <t>カダイ</t>
    </rPh>
    <phoneticPr fontId="1"/>
  </si>
  <si>
    <t>さらに、課題３として</t>
    <rPh sb="4" eb="6">
      <t>カダイ</t>
    </rPh>
    <phoneticPr fontId="1"/>
  </si>
  <si>
    <t>１．当該分野の状況および研究課題の背景</t>
    <rPh sb="2" eb="6">
      <t>トウガイブンヤ</t>
    </rPh>
    <rPh sb="7" eb="9">
      <t>ジョウキョウ</t>
    </rPh>
    <rPh sb="12" eb="16">
      <t>ケンキュウカダイ</t>
    </rPh>
    <rPh sb="17" eb="19">
      <t>ハイケイ</t>
    </rPh>
    <phoneticPr fontId="1"/>
  </si>
  <si>
    <t>２．本研究の着想に至った経緯</t>
    <rPh sb="2" eb="5">
      <t>ホンケンキュウ</t>
    </rPh>
    <rPh sb="6" eb="8">
      <t>チャクソウ</t>
    </rPh>
    <rPh sb="9" eb="10">
      <t>イタ</t>
    </rPh>
    <rPh sb="12" eb="14">
      <t>ケイイ</t>
    </rPh>
    <phoneticPr fontId="1"/>
  </si>
  <si>
    <t>問題解決・新たな展開</t>
    <rPh sb="0" eb="2">
      <t>モンダイ</t>
    </rPh>
    <rPh sb="2" eb="4">
      <t>カイケツ</t>
    </rPh>
    <rPh sb="5" eb="6">
      <t>アラ</t>
    </rPh>
    <rPh sb="8" eb="10">
      <t>テンカイ</t>
    </rPh>
    <phoneticPr fontId="1"/>
  </si>
  <si>
    <t>上記のQ3/Q4の成果を一言でまとめてください。</t>
    <rPh sb="0" eb="2">
      <t>ジョウキ</t>
    </rPh>
    <rPh sb="9" eb="11">
      <t>セイカ</t>
    </rPh>
    <rPh sb="12" eb="14">
      <t>ヒトコト</t>
    </rPh>
    <phoneticPr fontId="1"/>
  </si>
  <si>
    <t>Q5の成果にも関わらず問題として残っている領域のうち、特に重要な問題は何ですか</t>
    <rPh sb="3" eb="5">
      <t>セイカ</t>
    </rPh>
    <rPh sb="7" eb="8">
      <t>カカ</t>
    </rPh>
    <rPh sb="11" eb="13">
      <t>モンダイ</t>
    </rPh>
    <rPh sb="16" eb="17">
      <t>ノコ</t>
    </rPh>
    <rPh sb="21" eb="23">
      <t>リョウイキ</t>
    </rPh>
    <rPh sb="27" eb="28">
      <t>トク</t>
    </rPh>
    <rPh sb="29" eb="31">
      <t>ジュウヨウ</t>
    </rPh>
    <rPh sb="32" eb="34">
      <t>モンダイ</t>
    </rPh>
    <rPh sb="35" eb="36">
      <t>ナニ</t>
    </rPh>
    <phoneticPr fontId="1"/>
  </si>
  <si>
    <t>は明らかにされていない。</t>
    <rPh sb="1" eb="2">
      <t>アキ</t>
    </rPh>
    <phoneticPr fontId="1"/>
  </si>
  <si>
    <t xml:space="preserve"> Q７</t>
    <phoneticPr fontId="1"/>
  </si>
  <si>
    <t>これまで、この問題が解決されないままであった理由（として考えられること）</t>
    <rPh sb="7" eb="9">
      <t>モンダイ</t>
    </rPh>
    <rPh sb="10" eb="12">
      <t>カイケツ</t>
    </rPh>
    <rPh sb="22" eb="24">
      <t>リユウ</t>
    </rPh>
    <rPh sb="28" eb="29">
      <t>カンガ</t>
    </rPh>
    <phoneticPr fontId="1"/>
  </si>
  <si>
    <t>← 引用文献情報</t>
    <rPh sb="2" eb="6">
      <t>インヨウブンケン</t>
    </rPh>
    <rPh sb="6" eb="8">
      <t>ジョウホウ</t>
    </rPh>
    <phoneticPr fontId="1"/>
  </si>
  <si>
    <t>Q9</t>
    <phoneticPr fontId="1"/>
  </si>
  <si>
    <t>Q8</t>
    <phoneticPr fontId="1"/>
  </si>
  <si>
    <t>問題解決にむけて、すでに報告されているヒントやすでに得ている結果</t>
    <rPh sb="0" eb="2">
      <t>モンダイ</t>
    </rPh>
    <rPh sb="2" eb="4">
      <t>カイケツ</t>
    </rPh>
    <rPh sb="12" eb="14">
      <t>ホウコク</t>
    </rPh>
    <rPh sb="26" eb="27">
      <t>エ</t>
    </rPh>
    <rPh sb="30" eb="32">
      <t>ケッカ</t>
    </rPh>
    <phoneticPr fontId="1"/>
  </si>
  <si>
    <t>Q8に基づく問題解決のためのアイデア（と予備データ）</t>
    <rPh sb="3" eb="4">
      <t>モト</t>
    </rPh>
    <rPh sb="6" eb="10">
      <t>モンダイカイケツ</t>
    </rPh>
    <rPh sb="20" eb="22">
      <t>ヨビ</t>
    </rPh>
    <phoneticPr fontId="1"/>
  </si>
  <si>
    <t>研究目的と研究計画</t>
    <rPh sb="0" eb="4">
      <t>ケンキュウモクテキ</t>
    </rPh>
    <rPh sb="5" eb="9">
      <t>ケンキュウケイカク</t>
    </rPh>
    <phoneticPr fontId="1"/>
  </si>
  <si>
    <t>Q10</t>
    <phoneticPr fontId="1"/>
  </si>
  <si>
    <t>本研究では、どの部分を解決するのか具体的に教えてください。</t>
    <rPh sb="0" eb="3">
      <t>ホンケンキュウ</t>
    </rPh>
    <rPh sb="8" eb="10">
      <t>ブブン</t>
    </rPh>
    <rPh sb="11" eb="13">
      <t>カイケツ</t>
    </rPh>
    <rPh sb="17" eb="20">
      <t>グタイテキ</t>
    </rPh>
    <rPh sb="21" eb="22">
      <t>オシ</t>
    </rPh>
    <phoneticPr fontId="1"/>
  </si>
  <si>
    <t>そこで本研究では</t>
    <rPh sb="3" eb="6">
      <t>ホンケンキュウ</t>
    </rPh>
    <phoneticPr fontId="1"/>
  </si>
  <si>
    <t>Q11</t>
    <phoneticPr fontId="1"/>
  </si>
  <si>
    <t>を明らかにするとともに</t>
    <rPh sb="1" eb="2">
      <t>アキ</t>
    </rPh>
    <phoneticPr fontId="1"/>
  </si>
  <si>
    <t>Q12</t>
    <phoneticPr fontId="1"/>
  </si>
  <si>
    <t>Q12-1</t>
    <phoneticPr fontId="1"/>
  </si>
  <si>
    <t>何が明らかになれば、この研究計画は「成功した」といえますか？</t>
    <rPh sb="0" eb="1">
      <t>ナニ</t>
    </rPh>
    <rPh sb="2" eb="3">
      <t>アキ</t>
    </rPh>
    <rPh sb="12" eb="16">
      <t>ケンキュウケイカク</t>
    </rPh>
    <rPh sb="18" eb="20">
      <t>セイコウ</t>
    </rPh>
    <phoneticPr fontId="1"/>
  </si>
  <si>
    <t>Q12-2</t>
    <phoneticPr fontId="1"/>
  </si>
  <si>
    <t>Q12-3</t>
    <phoneticPr fontId="1"/>
  </si>
  <si>
    <t>Q12-4</t>
    <phoneticPr fontId="1"/>
  </si>
  <si>
    <t>あるいは</t>
    <phoneticPr fontId="1"/>
  </si>
  <si>
    <t>もしこの計画がうまくいかない場合はどうしますか？</t>
    <rPh sb="4" eb="6">
      <t>ケイカク</t>
    </rPh>
    <rPh sb="14" eb="16">
      <t>バアイ</t>
    </rPh>
    <phoneticPr fontId="1"/>
  </si>
  <si>
    <t>研究の特徴</t>
    <rPh sb="0" eb="2">
      <t>ケンキュウ</t>
    </rPh>
    <rPh sb="3" eb="5">
      <t>トクチョウ</t>
    </rPh>
    <phoneticPr fontId="1"/>
  </si>
  <si>
    <t>また、</t>
    <phoneticPr fontId="1"/>
  </si>
  <si>
    <t>さらに、本研究は</t>
    <rPh sb="4" eb="7">
      <t>ホンケンキュウ</t>
    </rPh>
    <phoneticPr fontId="1"/>
  </si>
  <si>
    <t>にも利用可能であり、</t>
    <rPh sb="2" eb="4">
      <t>リヨウ</t>
    </rPh>
    <rPh sb="4" eb="6">
      <t>カノウ</t>
    </rPh>
    <phoneticPr fontId="1"/>
  </si>
  <si>
    <t>仮に本研究がうまくいかない場合は、</t>
    <rPh sb="0" eb="1">
      <t>カリ</t>
    </rPh>
    <rPh sb="2" eb="5">
      <t>ホンケンキュウ</t>
    </rPh>
    <rPh sb="13" eb="15">
      <t>バアイ</t>
    </rPh>
    <phoneticPr fontId="1"/>
  </si>
  <si>
    <t>を行う。</t>
    <phoneticPr fontId="1"/>
  </si>
  <si>
    <t>Q13</t>
    <phoneticPr fontId="1"/>
  </si>
  <si>
    <t>Q13-1</t>
    <phoneticPr fontId="1"/>
  </si>
  <si>
    <t>すでに着手している内容、得られている予備データを説明してください。</t>
    <rPh sb="3" eb="5">
      <t>チャクシュ</t>
    </rPh>
    <rPh sb="9" eb="11">
      <t>ナイヨウ</t>
    </rPh>
    <rPh sb="12" eb="13">
      <t>エ</t>
    </rPh>
    <rPh sb="18" eb="20">
      <t>ヨビ</t>
    </rPh>
    <rPh sb="24" eb="26">
      <t>セツメイ</t>
    </rPh>
    <phoneticPr fontId="1"/>
  </si>
  <si>
    <t>している。</t>
    <phoneticPr fontId="1"/>
  </si>
  <si>
    <t>Q14</t>
    <phoneticPr fontId="1"/>
  </si>
  <si>
    <t>Q14-1</t>
    <phoneticPr fontId="1"/>
  </si>
  <si>
    <t>何ができれば、この研究計画は「成功した」といえますか？</t>
    <rPh sb="0" eb="1">
      <t>ナニ</t>
    </rPh>
    <rPh sb="9" eb="13">
      <t>ケンキュウケイカク</t>
    </rPh>
    <rPh sb="15" eb="17">
      <t>セイコウ</t>
    </rPh>
    <phoneticPr fontId="1"/>
  </si>
  <si>
    <t>Q14-2</t>
    <phoneticPr fontId="1"/>
  </si>
  <si>
    <t>Q14-3</t>
    <phoneticPr fontId="1"/>
  </si>
  <si>
    <t>研究からは、</t>
    <rPh sb="0" eb="2">
      <t>ケンキュウ</t>
    </rPh>
    <phoneticPr fontId="1"/>
  </si>
  <si>
    <t>を明らかにする研究であり</t>
    <rPh sb="1" eb="2">
      <t>アキ</t>
    </rPh>
    <rPh sb="7" eb="9">
      <t>ケンキュウ</t>
    </rPh>
    <phoneticPr fontId="1"/>
  </si>
  <si>
    <t>点で新しい。</t>
    <rPh sb="0" eb="1">
      <t>テン</t>
    </rPh>
    <rPh sb="2" eb="3">
      <t>アタラ</t>
    </rPh>
    <phoneticPr fontId="1"/>
  </si>
  <si>
    <t>Q15</t>
    <phoneticPr fontId="1"/>
  </si>
  <si>
    <t>していることから</t>
    <phoneticPr fontId="1"/>
  </si>
  <si>
    <t>Q16</t>
    <phoneticPr fontId="1"/>
  </si>
  <si>
    <t>これまでと比べて本研究のどこが新しいか、どこにオリジナリティがあるのかをまとめてください。</t>
    <rPh sb="5" eb="6">
      <t>クラ</t>
    </rPh>
    <rPh sb="8" eb="11">
      <t>ホンケンキュウ</t>
    </rPh>
    <rPh sb="15" eb="16">
      <t>アタラ</t>
    </rPh>
    <phoneticPr fontId="1"/>
  </si>
  <si>
    <t>Q17</t>
    <phoneticPr fontId="1"/>
  </si>
  <si>
    <t>本研究が完成した時にもたらさられるメリット・好影響・波及効果</t>
    <rPh sb="0" eb="3">
      <t>ホンケンキュウ</t>
    </rPh>
    <rPh sb="4" eb="6">
      <t>カンセイ</t>
    </rPh>
    <rPh sb="8" eb="9">
      <t>トキ</t>
    </rPh>
    <rPh sb="22" eb="25">
      <t>コウエイキョウ</t>
    </rPh>
    <rPh sb="26" eb="30">
      <t>ハキュウコウカ</t>
    </rPh>
    <phoneticPr fontId="1"/>
  </si>
  <si>
    <t>その一方で、</t>
    <phoneticPr fontId="1"/>
  </si>
  <si>
    <t>そのため、Q6の問題は未解決のままであった。</t>
    <rPh sb="8" eb="10">
      <t>モンダイ</t>
    </rPh>
    <rPh sb="11" eb="14">
      <t>ミカイケツ</t>
    </rPh>
    <phoneticPr fontId="1"/>
  </si>
  <si>
    <t>図１. 予備データ・背景説明</t>
    <rPh sb="0" eb="1">
      <t>ズ</t>
    </rPh>
    <rPh sb="4" eb="6">
      <t>ヨビ</t>
    </rPh>
    <rPh sb="10" eb="12">
      <t>ハイケイ</t>
    </rPh>
    <rPh sb="12" eb="14">
      <t>セツメイ</t>
    </rPh>
    <phoneticPr fontId="1"/>
  </si>
  <si>
    <t>３．研究目的</t>
    <rPh sb="2" eb="6">
      <t>ケンキュウモクテキ</t>
    </rPh>
    <phoneticPr fontId="1"/>
  </si>
  <si>
    <t>その課題を解決するためのアプローチについて３つの見出しにまとめて示してください（体言止めで）。</t>
    <rPh sb="2" eb="4">
      <t>カダイ</t>
    </rPh>
    <rPh sb="5" eb="7">
      <t>カイケツ</t>
    </rPh>
    <rPh sb="24" eb="26">
      <t>ミダ</t>
    </rPh>
    <rPh sb="32" eb="33">
      <t>シメ</t>
    </rPh>
    <rPh sb="40" eb="43">
      <t>タイゲンド</t>
    </rPh>
    <phoneticPr fontId="1"/>
  </si>
  <si>
    <t>４．本研究の方法・内容</t>
    <rPh sb="2" eb="5">
      <t>ホンケンキュウ</t>
    </rPh>
    <rPh sb="6" eb="8">
      <t>ホウホウ</t>
    </rPh>
    <rPh sb="9" eb="11">
      <t>ナイヨウ</t>
    </rPh>
    <phoneticPr fontId="1"/>
  </si>
  <si>
    <t>語群</t>
    <rPh sb="0" eb="2">
      <t>ゴグン</t>
    </rPh>
    <phoneticPr fontId="1"/>
  </si>
  <si>
    <t>は、</t>
    <phoneticPr fontId="1"/>
  </si>
  <si>
    <t>が、</t>
    <phoneticPr fontId="1"/>
  </si>
  <si>
    <t>米国の大豆生産における新たな脅威の一つ</t>
  </si>
  <si>
    <t>Q1-1</t>
    <phoneticPr fontId="1"/>
  </si>
  <si>
    <t>申請書中で扱う主要な要素（現象、作品、遺伝子、疾患、事例など）を説明してください。</t>
    <rPh sb="13" eb="15">
      <t>ゲンショウ</t>
    </rPh>
    <rPh sb="16" eb="18">
      <t>サクヒン</t>
    </rPh>
    <rPh sb="32" eb="34">
      <t>セツメイ</t>
    </rPh>
    <phoneticPr fontId="1"/>
  </si>
  <si>
    <t>Q1-2</t>
    <phoneticPr fontId="1"/>
  </si>
  <si>
    <t>そして、</t>
    <phoneticPr fontId="1"/>
  </si>
  <si>
    <t>これまでに、</t>
    <phoneticPr fontId="1"/>
  </si>
  <si>
    <t>同定</t>
    <rPh sb="0" eb="2">
      <t>ドウテイ</t>
    </rPh>
    <phoneticPr fontId="1"/>
  </si>
  <si>
    <t>され、</t>
  </si>
  <si>
    <t>され、</t>
    <phoneticPr fontId="1"/>
  </si>
  <si>
    <t>明らかにされてきた</t>
    <rPh sb="0" eb="1">
      <t>アキ</t>
    </rPh>
    <phoneticPr fontId="1"/>
  </si>
  <si>
    <t>してきた</t>
    <phoneticPr fontId="1"/>
  </si>
  <si>
    <t>であった</t>
    <phoneticPr fontId="1"/>
  </si>
  <si>
    <t>申請者</t>
    <rPh sb="0" eb="3">
      <t>シンセイシャ</t>
    </rPh>
    <phoneticPr fontId="1"/>
  </si>
  <si>
    <t>も</t>
  </si>
  <si>
    <t>らも</t>
    <phoneticPr fontId="1"/>
  </si>
  <si>
    <t>らは</t>
    <phoneticPr fontId="1"/>
  </si>
  <si>
    <t>を解明し</t>
    <rPh sb="1" eb="3">
      <t>カイメイ</t>
    </rPh>
    <phoneticPr fontId="1"/>
  </si>
  <si>
    <t>を目的とする。</t>
    <rPh sb="1" eb="3">
      <t>モクテキ</t>
    </rPh>
    <phoneticPr fontId="1"/>
  </si>
  <si>
    <t>相互作用する可能性のあるタンパク質を同定</t>
    <rPh sb="0" eb="2">
      <t>ソウゴ</t>
    </rPh>
    <rPh sb="2" eb="4">
      <t>サヨウ</t>
    </rPh>
    <rPh sb="6" eb="8">
      <t>カノウ</t>
    </rPh>
    <rPh sb="8" eb="9">
      <t>セイ</t>
    </rPh>
    <rPh sb="16" eb="17">
      <t>シツ</t>
    </rPh>
    <rPh sb="18" eb="20">
      <t>ドウテイ</t>
    </rPh>
    <phoneticPr fontId="1"/>
  </si>
  <si>
    <t>共免疫沈降法とLC-MS、酵母ツーハイブリッド法</t>
    <rPh sb="0" eb="1">
      <t>トモ</t>
    </rPh>
    <rPh sb="1" eb="3">
      <t>メンエキ</t>
    </rPh>
    <rPh sb="3" eb="5">
      <t>チンコウ</t>
    </rPh>
    <rPh sb="5" eb="6">
      <t>ホウ</t>
    </rPh>
    <rPh sb="13" eb="15">
      <t>コウボ</t>
    </rPh>
    <rPh sb="23" eb="24">
      <t>ホウ</t>
    </rPh>
    <phoneticPr fontId="1"/>
  </si>
  <si>
    <t>を用いて、</t>
    <rPh sb="1" eb="2">
      <t>モチ</t>
    </rPh>
    <phoneticPr fontId="1"/>
  </si>
  <si>
    <t>F. virguliformeの蛍光株の作製</t>
    <phoneticPr fontId="1"/>
  </si>
  <si>
    <t>続けて、もう少し詳しく説明してください。</t>
    <rPh sb="0" eb="1">
      <t>ツヅ</t>
    </rPh>
    <rPh sb="6" eb="7">
      <t>スコ</t>
    </rPh>
    <rPh sb="8" eb="9">
      <t>クワ</t>
    </rPh>
    <rPh sb="11" eb="13">
      <t>セツメイ</t>
    </rPh>
    <phoneticPr fontId="1"/>
  </si>
  <si>
    <t>は、</t>
  </si>
  <si>
    <t>真菌Fusarium virguliformeによって引き起こされる突然死症候群（SDS）</t>
    <phoneticPr fontId="1"/>
  </si>
  <si>
    <t>し、</t>
  </si>
  <si>
    <t>その後、葉脈間の白化と壊死を特徴とする葉の症状を引き起こす。</t>
    <rPh sb="8" eb="10">
      <t>ハッカ</t>
    </rPh>
    <rPh sb="11" eb="13">
      <t>エシ</t>
    </rPh>
    <rPh sb="14" eb="16">
      <t>トクチョウ</t>
    </rPh>
    <rPh sb="19" eb="20">
      <t>ハ</t>
    </rPh>
    <rPh sb="21" eb="23">
      <t>ショウジョウ</t>
    </rPh>
    <rPh sb="24" eb="25">
      <t>ヒ</t>
    </rPh>
    <rPh sb="26" eb="27">
      <t>オ</t>
    </rPh>
    <phoneticPr fontId="1"/>
  </si>
  <si>
    <t>にもかかわらず</t>
    <phoneticPr fontId="1"/>
  </si>
  <si>
    <t>、</t>
    <phoneticPr fontId="1"/>
  </si>
  <si>
    <t>これらの研究により、</t>
    <rPh sb="4" eb="6">
      <t>ケンキュウ</t>
    </rPh>
    <phoneticPr fontId="1"/>
  </si>
  <si>
    <t>示されている。</t>
    <rPh sb="0" eb="1">
      <t>シメ</t>
    </rPh>
    <phoneticPr fontId="1"/>
  </si>
  <si>
    <t>することは困難であった。</t>
    <rPh sb="5" eb="7">
      <t>コンナン</t>
    </rPh>
    <phoneticPr fontId="1"/>
  </si>
  <si>
    <t>から</t>
    <phoneticPr fontId="1"/>
  </si>
  <si>
    <t>を示している</t>
    <rPh sb="1" eb="2">
      <t>シメ</t>
    </rPh>
    <phoneticPr fontId="1"/>
  </si>
  <si>
    <t>を明らかにしている</t>
    <rPh sb="1" eb="2">
      <t>アキ</t>
    </rPh>
    <phoneticPr fontId="1"/>
  </si>
  <si>
    <t>報告されている。</t>
    <rPh sb="0" eb="2">
      <t>ホウコク</t>
    </rPh>
    <phoneticPr fontId="1"/>
  </si>
  <si>
    <t>明らかにされている。</t>
    <rPh sb="0" eb="1">
      <t>アキ</t>
    </rPh>
    <phoneticPr fontId="1"/>
  </si>
  <si>
    <t>であったため</t>
    <phoneticPr fontId="1"/>
  </si>
  <si>
    <t>これまで</t>
    <phoneticPr fontId="1"/>
  </si>
  <si>
    <t>は主に</t>
    <rPh sb="1" eb="2">
      <t>オモ</t>
    </rPh>
    <phoneticPr fontId="1"/>
  </si>
  <si>
    <t>ため</t>
    <phoneticPr fontId="1"/>
  </si>
  <si>
    <t>してきたため</t>
    <rPh sb="4" eb="6">
      <t>ハッケン</t>
    </rPh>
    <phoneticPr fontId="1"/>
  </si>
  <si>
    <t>されていなかった。</t>
    <phoneticPr fontId="1"/>
  </si>
  <si>
    <t>唯一のSDS原因種であることが</t>
    <phoneticPr fontId="1"/>
  </si>
  <si>
    <t>最初に、本要素を簡単に定義してください。</t>
    <rPh sb="0" eb="2">
      <t>サイショ</t>
    </rPh>
    <rPh sb="4" eb="5">
      <t>ホン</t>
    </rPh>
    <rPh sb="5" eb="7">
      <t>ヨウソ</t>
    </rPh>
    <rPh sb="8" eb="10">
      <t>カンタン</t>
    </rPh>
    <rPh sb="11" eb="13">
      <t>テイギ</t>
    </rPh>
    <phoneticPr fontId="1"/>
  </si>
  <si>
    <t>を</t>
  </si>
  <si>
    <t>が示されている</t>
    <rPh sb="1" eb="2">
      <t>シメ</t>
    </rPh>
    <phoneticPr fontId="1"/>
  </si>
  <si>
    <t>土壌伝染性のこの病原菌は根に感染</t>
    <phoneticPr fontId="1"/>
  </si>
  <si>
    <t>は</t>
  </si>
  <si>
    <t>おり、</t>
  </si>
  <si>
    <t>おり、</t>
    <phoneticPr fontId="1"/>
  </si>
  <si>
    <t>している。</t>
  </si>
  <si>
    <t>すでに、C末端にGFPを付加したFvTox1（FvTox1-GFP）を発現する植物</t>
    <rPh sb="5" eb="7">
      <t>マッタン</t>
    </rPh>
    <rPh sb="12" eb="14">
      <t>フカ</t>
    </rPh>
    <rPh sb="35" eb="37">
      <t>ハツゲン</t>
    </rPh>
    <rPh sb="39" eb="41">
      <t>ショクブツ</t>
    </rPh>
    <phoneticPr fontId="1"/>
  </si>
  <si>
    <t>質量分析によりFvTox1-GFPと相互作用するタンパク質</t>
    <rPh sb="0" eb="4">
      <t>シツリョウブンセキ</t>
    </rPh>
    <rPh sb="18" eb="22">
      <t>ソウゴサヨウ</t>
    </rPh>
    <rPh sb="28" eb="29">
      <t>シツ</t>
    </rPh>
    <phoneticPr fontId="1"/>
  </si>
  <si>
    <t>そのうちの一部の因子について</t>
    <rPh sb="5" eb="7">
      <t>イチブ</t>
    </rPh>
    <rPh sb="8" eb="10">
      <t>インシ</t>
    </rPh>
    <phoneticPr fontId="1"/>
  </si>
  <si>
    <t>植物の病害応答に関与することがすでに</t>
    <rPh sb="0" eb="2">
      <t>ショクブツ</t>
    </rPh>
    <rPh sb="3" eb="5">
      <t>ビョウガイ</t>
    </rPh>
    <rPh sb="5" eb="7">
      <t>オウトウ</t>
    </rPh>
    <rPh sb="8" eb="10">
      <t>カンヨ</t>
    </rPh>
    <phoneticPr fontId="1"/>
  </si>
  <si>
    <t>FvTox1と相互作用する因子の構造</t>
    <rPh sb="7" eb="11">
      <t>ソウゴサヨウ</t>
    </rPh>
    <rPh sb="13" eb="15">
      <t>インシ</t>
    </rPh>
    <rPh sb="16" eb="18">
      <t>コウゾウ</t>
    </rPh>
    <phoneticPr fontId="1"/>
  </si>
  <si>
    <t>詳細に解析し、それをもとにした人工的な相互作用因子を作成</t>
    <rPh sb="0" eb="2">
      <t>ショウサイ</t>
    </rPh>
    <rPh sb="3" eb="5">
      <t>カイセキ</t>
    </rPh>
    <rPh sb="15" eb="17">
      <t>ジンコウ</t>
    </rPh>
    <rPh sb="17" eb="18">
      <t>テキ</t>
    </rPh>
    <rPh sb="19" eb="21">
      <t>ソウゴ</t>
    </rPh>
    <rPh sb="21" eb="23">
      <t>サヨウ</t>
    </rPh>
    <rPh sb="23" eb="25">
      <t>インシ</t>
    </rPh>
    <rPh sb="26" eb="28">
      <t>サクセイ</t>
    </rPh>
    <phoneticPr fontId="1"/>
  </si>
  <si>
    <t>FvTox1の機能抑制を介してSDSの発症予防を実現</t>
    <rPh sb="7" eb="9">
      <t>キノウ</t>
    </rPh>
    <rPh sb="9" eb="11">
      <t>ヨクセイ</t>
    </rPh>
    <rPh sb="12" eb="13">
      <t>カイ</t>
    </rPh>
    <rPh sb="19" eb="21">
      <t>ハッショウ</t>
    </rPh>
    <rPh sb="21" eb="23">
      <t>ヨボウ</t>
    </rPh>
    <rPh sb="24" eb="26">
      <t>ジツゲン</t>
    </rPh>
    <phoneticPr fontId="1"/>
  </si>
  <si>
    <t>FvTox1と相互作用する因子の約半分</t>
    <rPh sb="7" eb="11">
      <t>ソウゴサヨウ</t>
    </rPh>
    <rPh sb="13" eb="15">
      <t>インシ</t>
    </rPh>
    <rPh sb="16" eb="19">
      <t>ヤクハンブン</t>
    </rPh>
    <phoneticPr fontId="1"/>
  </si>
  <si>
    <t>感染初期の根で特異的に発現誘導されていることをRNA-seq解析から</t>
    <rPh sb="0" eb="4">
      <t>カンセンショキ</t>
    </rPh>
    <rPh sb="5" eb="6">
      <t>ネ</t>
    </rPh>
    <rPh sb="7" eb="10">
      <t>トクイテキ</t>
    </rPh>
    <rPh sb="11" eb="13">
      <t>ハツゲン</t>
    </rPh>
    <rPh sb="13" eb="15">
      <t>ユウドウ</t>
    </rPh>
    <rPh sb="30" eb="32">
      <t>カイセキ</t>
    </rPh>
    <phoneticPr fontId="1"/>
  </si>
  <si>
    <t>Q6の問題のすべてを解決することはできません。</t>
    <rPh sb="3" eb="5">
      <t>モンダイ</t>
    </rPh>
    <rPh sb="10" eb="12">
      <t>カイケツ</t>
    </rPh>
    <phoneticPr fontId="1"/>
  </si>
  <si>
    <t>FvTox1とFvNIS1の標的を</t>
    <phoneticPr fontId="1"/>
  </si>
  <si>
    <t>これら因子と特異的に相互作用する因子の同定</t>
    <rPh sb="3" eb="5">
      <t>インシ</t>
    </rPh>
    <rPh sb="6" eb="9">
      <t>トクイテキ</t>
    </rPh>
    <rPh sb="10" eb="14">
      <t>ソウゴサヨウ</t>
    </rPh>
    <rPh sb="16" eb="18">
      <t>インシ</t>
    </rPh>
    <rPh sb="19" eb="21">
      <t>ドウテイ</t>
    </rPh>
    <phoneticPr fontId="1"/>
  </si>
  <si>
    <t>これらのタンパク質によって引き起こされる根への感染や葉面症状の発生における種間差について</t>
    <rPh sb="37" eb="39">
      <t>シュカン</t>
    </rPh>
    <rPh sb="39" eb="40">
      <t>サ</t>
    </rPh>
    <phoneticPr fontId="1"/>
  </si>
  <si>
    <t>も調査する。</t>
    <rPh sb="1" eb="3">
      <t>チョウサ</t>
    </rPh>
    <phoneticPr fontId="1"/>
  </si>
  <si>
    <t>も明らかにする。</t>
    <rPh sb="1" eb="2">
      <t>アキ</t>
    </rPh>
    <phoneticPr fontId="1"/>
  </si>
  <si>
    <t>27種 同定</t>
    <rPh sb="2" eb="3">
      <t>シュ</t>
    </rPh>
    <rPh sb="4" eb="6">
      <t>ドウテイ</t>
    </rPh>
    <phoneticPr fontId="1"/>
  </si>
  <si>
    <t>特異的に阻害</t>
    <rPh sb="0" eb="3">
      <t>トクイテキ</t>
    </rPh>
    <rPh sb="4" eb="6">
      <t>ソガイ</t>
    </rPh>
    <phoneticPr fontId="1"/>
  </si>
  <si>
    <t>作出しており、機能的であることを確認して</t>
    <rPh sb="0" eb="2">
      <t>サクシュツ</t>
    </rPh>
    <rPh sb="7" eb="10">
      <t>キノウテキ</t>
    </rPh>
    <rPh sb="16" eb="18">
      <t>カクニン</t>
    </rPh>
    <phoneticPr fontId="1"/>
  </si>
  <si>
    <t>Q11の文言を繰り返さないように、より具体的に</t>
    <rPh sb="4" eb="6">
      <t>モンゴン</t>
    </rPh>
    <rPh sb="7" eb="8">
      <t>ク</t>
    </rPh>
    <rPh sb="9" eb="10">
      <t>カエ</t>
    </rPh>
    <rPh sb="19" eb="22">
      <t>グタイテキ</t>
    </rPh>
    <phoneticPr fontId="1"/>
  </si>
  <si>
    <t>した</t>
    <phoneticPr fontId="1"/>
  </si>
  <si>
    <t>による</t>
    <phoneticPr fontId="1"/>
  </si>
  <si>
    <t>における</t>
    <phoneticPr fontId="1"/>
  </si>
  <si>
    <t>いくつかの機能的な蛍光株の作出に成功</t>
    <rPh sb="5" eb="8">
      <t>キノウテキ</t>
    </rPh>
    <rPh sb="9" eb="11">
      <t>ケイコウ</t>
    </rPh>
    <rPh sb="11" eb="12">
      <t>カブ</t>
    </rPh>
    <rPh sb="13" eb="15">
      <t>サクシュツ</t>
    </rPh>
    <rPh sb="16" eb="18">
      <t>セイコウ</t>
    </rPh>
    <phoneticPr fontId="1"/>
  </si>
  <si>
    <t>葉面SDS症状を誘発するFvTox1およびFvNIS1と相互作用するタンパク質の同定</t>
    <phoneticPr fontId="1"/>
  </si>
  <si>
    <t>FvTox1およびFvNIS1と相互作用するタンパク質のうち葉面SDS症状の誘発に関わる因子の同定</t>
    <rPh sb="41" eb="42">
      <t>カカ</t>
    </rPh>
    <rPh sb="44" eb="46">
      <t>インシ</t>
    </rPh>
    <rPh sb="47" eb="49">
      <t>ドウテイ</t>
    </rPh>
    <phoneticPr fontId="1"/>
  </si>
  <si>
    <t>を行うことで、</t>
    <rPh sb="1" eb="2">
      <t>オコナ</t>
    </rPh>
    <phoneticPr fontId="1"/>
  </si>
  <si>
    <t>ダイズ以外ではSDSに耐性を示すメカニズムの研究</t>
    <rPh sb="3" eb="5">
      <t>イガイ</t>
    </rPh>
    <rPh sb="14" eb="15">
      <t>シメ</t>
    </rPh>
    <phoneticPr fontId="1"/>
  </si>
  <si>
    <t>F. virguliformeのダイズ根組織への侵入様式の特定</t>
    <rPh sb="26" eb="28">
      <t>ヨウシキ</t>
    </rPh>
    <phoneticPr fontId="1"/>
  </si>
  <si>
    <t>このアプローチは</t>
    <phoneticPr fontId="1"/>
  </si>
  <si>
    <t>ここで得られた基礎的な知見は</t>
    <rPh sb="3" eb="4">
      <t>エ</t>
    </rPh>
    <rPh sb="7" eb="10">
      <t>キソテキ</t>
    </rPh>
    <rPh sb="11" eb="13">
      <t>チケン</t>
    </rPh>
    <phoneticPr fontId="1"/>
  </si>
  <si>
    <t>インパクトは大きい。</t>
    <phoneticPr fontId="1"/>
  </si>
  <si>
    <t>　　</t>
    <phoneticPr fontId="1"/>
  </si>
  <si>
    <t>「この研究計画の方向性は正しそうである」と主張できる予備データはありますか？</t>
    <rPh sb="3" eb="7">
      <t>ケンキュウケイカク</t>
    </rPh>
    <rPh sb="8" eb="11">
      <t>ホウコウセイ</t>
    </rPh>
    <rPh sb="12" eb="13">
      <t>タダ</t>
    </rPh>
    <rPh sb="21" eb="23">
      <t>シュチョウ</t>
    </rPh>
    <rPh sb="26" eb="28">
      <t>ヨビ</t>
    </rPh>
    <phoneticPr fontId="1"/>
  </si>
  <si>
    <t xml:space="preserve"> </t>
    <phoneticPr fontId="1"/>
  </si>
  <si>
    <t>させ</t>
  </si>
  <si>
    <t>させ</t>
    <phoneticPr fontId="1"/>
  </si>
  <si>
    <t>し</t>
    <phoneticPr fontId="1"/>
  </si>
  <si>
    <t>GFPで蛍光ラベルしたFvをダイズの根に感染</t>
    <rPh sb="4" eb="6">
      <t>ケイコウ</t>
    </rPh>
    <rPh sb="18" eb="19">
      <t>ネ</t>
    </rPh>
    <phoneticPr fontId="1"/>
  </si>
  <si>
    <t>SDSの原因となるFvや関連因子</t>
    <rPh sb="4" eb="6">
      <t>ゲンイン</t>
    </rPh>
    <rPh sb="12" eb="16">
      <t>カンレンインシ</t>
    </rPh>
    <phoneticPr fontId="1"/>
  </si>
  <si>
    <t>の</t>
  </si>
  <si>
    <t>明らかにされてきた。</t>
    <rPh sb="0" eb="1">
      <t>アキ</t>
    </rPh>
    <phoneticPr fontId="1"/>
  </si>
  <si>
    <t>示されてきた。</t>
    <rPh sb="0" eb="1">
      <t>シメ</t>
    </rPh>
    <phoneticPr fontId="1"/>
  </si>
  <si>
    <t>その症状を引き起こすためにFvが採用しているメカニズムやそれに基づく防除方法</t>
    <rPh sb="31" eb="32">
      <t>モト</t>
    </rPh>
    <rPh sb="34" eb="38">
      <t>ボウジョホウホウ</t>
    </rPh>
    <phoneticPr fontId="1"/>
  </si>
  <si>
    <t>Fvのダイズの根への感染プロセスの時系列的な記述</t>
    <rPh sb="7" eb="8">
      <t>ネ</t>
    </rPh>
    <rPh sb="10" eb="12">
      <t>カンセン</t>
    </rPh>
    <rPh sb="17" eb="20">
      <t>ジケイレツ</t>
    </rPh>
    <rPh sb="20" eb="21">
      <t>テキ</t>
    </rPh>
    <rPh sb="22" eb="24">
      <t>キジュツ</t>
    </rPh>
    <phoneticPr fontId="1"/>
  </si>
  <si>
    <t>蛍光量から感染成立に至るまでの初期過程</t>
    <rPh sb="0" eb="2">
      <t>ケイコウ</t>
    </rPh>
    <rPh sb="2" eb="3">
      <t>リョウ</t>
    </rPh>
    <rPh sb="5" eb="7">
      <t>カンセン</t>
    </rPh>
    <rPh sb="7" eb="9">
      <t>セイリツ</t>
    </rPh>
    <rPh sb="10" eb="11">
      <t>イタ</t>
    </rPh>
    <rPh sb="15" eb="19">
      <t>ショキカテイ</t>
    </rPh>
    <phoneticPr fontId="1"/>
  </si>
  <si>
    <t>蛍光顕微鏡を用いてダイズの根における付着器の形成を確認</t>
    <rPh sb="22" eb="24">
      <t>ケイセイ</t>
    </rPh>
    <rPh sb="25" eb="27">
      <t>カクニン</t>
    </rPh>
    <phoneticPr fontId="1"/>
  </si>
  <si>
    <t>根における時系列RNA-seqにより、感染に伴う遺伝子発現パターンの変遷を明らかに</t>
    <rPh sb="0" eb="1">
      <t>ネ</t>
    </rPh>
    <rPh sb="5" eb="8">
      <t>ジケイレツ</t>
    </rPh>
    <rPh sb="19" eb="21">
      <t>カンセン</t>
    </rPh>
    <rPh sb="22" eb="23">
      <t>トモナ</t>
    </rPh>
    <rPh sb="24" eb="26">
      <t>イデン</t>
    </rPh>
    <rPh sb="26" eb="27">
      <t>シ</t>
    </rPh>
    <rPh sb="27" eb="29">
      <t>ハツゲン</t>
    </rPh>
    <rPh sb="34" eb="36">
      <t>ヘンセン</t>
    </rPh>
    <rPh sb="37" eb="38">
      <t>アキ</t>
    </rPh>
    <phoneticPr fontId="1"/>
  </si>
  <si>
    <t>仮に本研究がうまくいかない場合は、</t>
  </si>
  <si>
    <t>申請者らはすでに、</t>
    <rPh sb="0" eb="3">
      <t>シンセイシャ</t>
    </rPh>
    <phoneticPr fontId="1"/>
  </si>
  <si>
    <t>申請者はすでに、</t>
    <rPh sb="0" eb="3">
      <t>シンセイシャ</t>
    </rPh>
    <phoneticPr fontId="1"/>
  </si>
  <si>
    <t>アルファスクリーンなど別の方法を試すとともに、すでに結合することが示されている因子に対象を絞って以降の解析</t>
    <rPh sb="11" eb="12">
      <t>ベツ</t>
    </rPh>
    <rPh sb="13" eb="15">
      <t>ホウホウ</t>
    </rPh>
    <rPh sb="16" eb="17">
      <t>タメ</t>
    </rPh>
    <rPh sb="26" eb="28">
      <t>ケツゴウ</t>
    </rPh>
    <rPh sb="33" eb="34">
      <t>シメ</t>
    </rPh>
    <rPh sb="39" eb="41">
      <t>インシ</t>
    </rPh>
    <rPh sb="42" eb="44">
      <t>タイショウ</t>
    </rPh>
    <rPh sb="45" eb="46">
      <t>シボ</t>
    </rPh>
    <rPh sb="48" eb="50">
      <t>イコウ</t>
    </rPh>
    <rPh sb="51" eb="53">
      <t>カイセキ</t>
    </rPh>
    <phoneticPr fontId="1"/>
  </si>
  <si>
    <t>この研究計画の背景をリマインド的に１行で説明してください。</t>
    <rPh sb="2" eb="6">
      <t>ケンキュウケイカク</t>
    </rPh>
    <rPh sb="7" eb="9">
      <t>ハイケイ</t>
    </rPh>
    <rPh sb="15" eb="16">
      <t>テキ</t>
    </rPh>
    <rPh sb="18" eb="19">
      <t>ギョウ</t>
    </rPh>
    <rPh sb="20" eb="22">
      <t>セツメイ</t>
    </rPh>
    <phoneticPr fontId="1"/>
  </si>
  <si>
    <t>Fvの感染成立後のシグナル伝達経路については理解が進んでいる一方で、感染成立に至る過程はほとんど理解されていない。</t>
    <rPh sb="3" eb="8">
      <t>カンセンセイリツゴ</t>
    </rPh>
    <rPh sb="13" eb="17">
      <t>デンタツケイロ</t>
    </rPh>
    <rPh sb="22" eb="24">
      <t>リカイ</t>
    </rPh>
    <rPh sb="25" eb="26">
      <t>スス</t>
    </rPh>
    <rPh sb="30" eb="32">
      <t>イッポウ</t>
    </rPh>
    <rPh sb="34" eb="38">
      <t>カンセンセイリツ</t>
    </rPh>
    <rPh sb="39" eb="40">
      <t>イタ</t>
    </rPh>
    <rPh sb="41" eb="43">
      <t>カテイ</t>
    </rPh>
    <rPh sb="48" eb="50">
      <t>リカイ</t>
    </rPh>
    <phoneticPr fontId="1"/>
  </si>
  <si>
    <t>Q13-２</t>
    <phoneticPr fontId="1"/>
  </si>
  <si>
    <t>Q13-３</t>
    <phoneticPr fontId="1"/>
  </si>
  <si>
    <t>Q13-４</t>
    <phoneticPr fontId="1"/>
  </si>
  <si>
    <t>Q13-５</t>
    <phoneticPr fontId="1"/>
  </si>
  <si>
    <t>感染により、早期落葉、さやの落下、最大で100%の収量低下を引き起こし</t>
    <rPh sb="14" eb="16">
      <t>ラッカ</t>
    </rPh>
    <phoneticPr fontId="1"/>
  </si>
  <si>
    <t>原因菌としてFusarium solani f. sp. Glycines (Fv)</t>
    <rPh sb="0" eb="3">
      <t>ゲンインキン</t>
    </rPh>
    <phoneticPr fontId="1"/>
  </si>
  <si>
    <t>米国ではFv</t>
    <rPh sb="0" eb="2">
      <t>ベイコク</t>
    </rPh>
    <phoneticPr fontId="1"/>
  </si>
  <si>
    <t>[Rupe et al., 1989]</t>
    <phoneticPr fontId="1"/>
  </si>
  <si>
    <t>種類や特性についてはかなり</t>
    <rPh sb="0" eb="2">
      <t>シュルイ</t>
    </rPh>
    <rPh sb="3" eb="5">
      <t>トクセイ</t>
    </rPh>
    <phoneticPr fontId="1"/>
  </si>
  <si>
    <t>SDS発症後に病気を抑える方法が主に研究されて</t>
    <rPh sb="3" eb="6">
      <t>ハッショウゴ</t>
    </rPh>
    <rPh sb="7" eb="9">
      <t>ビョウキ</t>
    </rPh>
    <rPh sb="10" eb="11">
      <t>オサ</t>
    </rPh>
    <rPh sb="13" eb="15">
      <t>ホウホウ</t>
    </rPh>
    <rPh sb="16" eb="17">
      <t>オモ</t>
    </rPh>
    <rPh sb="18" eb="20">
      <t>ケンキュウ</t>
    </rPh>
    <phoneticPr fontId="1"/>
  </si>
  <si>
    <t>おり</t>
  </si>
  <si>
    <t>おり</t>
    <phoneticPr fontId="1"/>
  </si>
  <si>
    <t>FvTox1とFvNIS1という2つのタンパク質</t>
    <phoneticPr fontId="1"/>
  </si>
  <si>
    <t>←メインテーマ</t>
    <phoneticPr fontId="1"/>
  </si>
  <si>
    <t>SDS発症前あるいはFv感染前にFvTox1やFvNIS1の機能</t>
    <rPh sb="3" eb="6">
      <t>ハッショウマエ</t>
    </rPh>
    <rPh sb="12" eb="14">
      <t>カンセン</t>
    </rPh>
    <rPh sb="14" eb="15">
      <t>マエ</t>
    </rPh>
    <rPh sb="30" eb="32">
      <t>キノウ</t>
    </rPh>
    <phoneticPr fontId="1"/>
  </si>
  <si>
    <t>する試みはなされてこなかった。</t>
    <rPh sb="2" eb="3">
      <t>ココロ</t>
    </rPh>
    <phoneticPr fontId="1"/>
  </si>
  <si>
    <t>は遅れていた。</t>
    <rPh sb="1" eb="2">
      <t>オク</t>
    </rPh>
    <phoneticPr fontId="1"/>
  </si>
  <si>
    <t>FvTox1およびFvNIS1を根で特異的に発現</t>
    <rPh sb="16" eb="17">
      <t>ネ</t>
    </rPh>
    <rPh sb="18" eb="21">
      <t>トクイテキ</t>
    </rPh>
    <rPh sb="22" eb="24">
      <t>ハツゲン</t>
    </rPh>
    <phoneticPr fontId="1"/>
  </si>
  <si>
    <t>そこから抽出したタンパク質</t>
    <rPh sb="4" eb="6">
      <t>チュウシュツ</t>
    </rPh>
    <phoneticPr fontId="1"/>
  </si>
  <si>
    <t>Q14-4</t>
    <phoneticPr fontId="1"/>
  </si>
  <si>
    <t>Fvは広く他の一般的な畑作物や雑草にも感染しうるものの、ダイズでのみ深刻なSDS症状が見られる。</t>
    <rPh sb="34" eb="36">
      <t>シンコク</t>
    </rPh>
    <rPh sb="40" eb="42">
      <t>ショウジョウ</t>
    </rPh>
    <rPh sb="43" eb="44">
      <t>ミ</t>
    </rPh>
    <phoneticPr fontId="1"/>
  </si>
  <si>
    <t>における</t>
  </si>
  <si>
    <t>ダイズおよび他の作物</t>
    <rPh sb="6" eb="7">
      <t>ホカ</t>
    </rPh>
    <rPh sb="8" eb="10">
      <t>サクモツ</t>
    </rPh>
    <phoneticPr fontId="1"/>
  </si>
  <si>
    <t>共免疫沈降や酵母ツーハイブリッド法を用いて、ダイズの遺伝子とは相互作用するが、他の作物の相同遺伝子とは相互作用しないものを探索</t>
    <rPh sb="0" eb="1">
      <t>キョウ</t>
    </rPh>
    <rPh sb="1" eb="5">
      <t>メンエキチンコウ</t>
    </rPh>
    <rPh sb="6" eb="8">
      <t>コウボ</t>
    </rPh>
    <rPh sb="16" eb="17">
      <t>ホウ</t>
    </rPh>
    <rPh sb="18" eb="19">
      <t>モチ</t>
    </rPh>
    <rPh sb="26" eb="29">
      <t>イデンシ</t>
    </rPh>
    <rPh sb="31" eb="35">
      <t>ソウゴサヨウ</t>
    </rPh>
    <rPh sb="39" eb="40">
      <t>ホカ</t>
    </rPh>
    <rPh sb="41" eb="43">
      <t>サクモツ</t>
    </rPh>
    <rPh sb="44" eb="46">
      <t>ソウドウ</t>
    </rPh>
    <rPh sb="46" eb="49">
      <t>イデンシ</t>
    </rPh>
    <rPh sb="51" eb="53">
      <t>ソウゴ</t>
    </rPh>
    <rPh sb="53" eb="55">
      <t>サヨウ</t>
    </rPh>
    <rPh sb="61" eb="63">
      <t>タンサク</t>
    </rPh>
    <phoneticPr fontId="1"/>
  </si>
  <si>
    <t>するため</t>
  </si>
  <si>
    <t>するため</t>
    <phoneticPr fontId="1"/>
  </si>
  <si>
    <t>こうしたダイズとそれ以外の作物における相互作用の違いがSDS症状を生み出していることを確認</t>
    <rPh sb="10" eb="12">
      <t>イガイ</t>
    </rPh>
    <rPh sb="13" eb="15">
      <t>サクモツ</t>
    </rPh>
    <rPh sb="19" eb="23">
      <t>ソウゴサヨウ</t>
    </rPh>
    <rPh sb="24" eb="25">
      <t>チガ</t>
    </rPh>
    <rPh sb="30" eb="32">
      <t>ショウジョウ</t>
    </rPh>
    <rPh sb="33" eb="34">
      <t>ウ</t>
    </rPh>
    <rPh sb="35" eb="36">
      <t>ダ</t>
    </rPh>
    <rPh sb="43" eb="45">
      <t>カクニン</t>
    </rPh>
    <phoneticPr fontId="1"/>
  </si>
  <si>
    <t>ダイズの当該遺伝子を他の作物で発現させ、SDS症状が見られるかを確認する。</t>
    <rPh sb="4" eb="6">
      <t>トウガイ</t>
    </rPh>
    <rPh sb="6" eb="9">
      <t>イデンシ</t>
    </rPh>
    <rPh sb="10" eb="11">
      <t>ホカ</t>
    </rPh>
    <rPh sb="12" eb="14">
      <t>サクモツ</t>
    </rPh>
    <rPh sb="15" eb="17">
      <t>ハツゲン</t>
    </rPh>
    <rPh sb="23" eb="25">
      <t>ショウジョウ</t>
    </rPh>
    <rPh sb="26" eb="27">
      <t>ミ</t>
    </rPh>
    <rPh sb="32" eb="34">
      <t>カクニン</t>
    </rPh>
    <phoneticPr fontId="1"/>
  </si>
  <si>
    <t>研究により、</t>
    <rPh sb="0" eb="2">
      <t>ケンキュウ</t>
    </rPh>
    <phoneticPr fontId="1"/>
  </si>
  <si>
    <t>病原菌の同定やSDS症状そのものの</t>
    <rPh sb="0" eb="3">
      <t>ビョウゲンキン</t>
    </rPh>
    <rPh sb="4" eb="6">
      <t>ドウテイ</t>
    </rPh>
    <rPh sb="10" eb="12">
      <t>ショウジョウ</t>
    </rPh>
    <phoneticPr fontId="1"/>
  </si>
  <si>
    <t>既存のゲノムデータベースから、他の作物における相同遺伝子を特定する。</t>
    <rPh sb="0" eb="2">
      <t>キゾン</t>
    </rPh>
    <rPh sb="23" eb="28">
      <t>ソウドウイデンシ</t>
    </rPh>
    <phoneticPr fontId="1"/>
  </si>
  <si>
    <t>SDSの原因や最終的な応答</t>
    <rPh sb="4" eb="6">
      <t>ゲンイン</t>
    </rPh>
    <rPh sb="7" eb="10">
      <t>サイシュウテキ</t>
    </rPh>
    <rPh sb="11" eb="13">
      <t>オウトウ</t>
    </rPh>
    <phoneticPr fontId="1"/>
  </si>
  <si>
    <t>については明らかにされてきた。</t>
    <rPh sb="5" eb="6">
      <t>アキ</t>
    </rPh>
    <phoneticPr fontId="1"/>
  </si>
  <si>
    <t>これまでほとんど解析されていない初期応答</t>
    <rPh sb="8" eb="10">
      <t>カイセキ</t>
    </rPh>
    <rPh sb="16" eb="18">
      <t>ショキ</t>
    </rPh>
    <rPh sb="18" eb="20">
      <t>オウトウ</t>
    </rPh>
    <phoneticPr fontId="1"/>
  </si>
  <si>
    <t>SDSがダイズでのみ深刻な症状を引き起こす分子メカニズムの同定につながる</t>
    <rPh sb="10" eb="12">
      <t>シンコク</t>
    </rPh>
    <rPh sb="13" eb="15">
      <t>ショウジョウ</t>
    </rPh>
    <rPh sb="16" eb="17">
      <t>ヒ</t>
    </rPh>
    <rPh sb="18" eb="19">
      <t>オ</t>
    </rPh>
    <rPh sb="21" eb="23">
      <t>ブンシ</t>
    </rPh>
    <rPh sb="29" eb="31">
      <t>ドウテイ</t>
    </rPh>
    <phoneticPr fontId="1"/>
  </si>
  <si>
    <t>FvTox1とFvNIS1に蛍光マーカーを付加</t>
    <rPh sb="21" eb="23">
      <t>フカ</t>
    </rPh>
    <phoneticPr fontId="1"/>
  </si>
  <si>
    <t>FvTox1とFvNIS1遺伝子の機能を特異的に阻害するSDS予防剤の開発</t>
    <rPh sb="13" eb="16">
      <t>イデンシ</t>
    </rPh>
    <rPh sb="17" eb="19">
      <t>キノウ</t>
    </rPh>
    <rPh sb="20" eb="22">
      <t>トクイ</t>
    </rPh>
    <rPh sb="22" eb="23">
      <t>テキ</t>
    </rPh>
    <rPh sb="24" eb="26">
      <t>ソガイ</t>
    </rPh>
    <rPh sb="31" eb="34">
      <t>ヨボウザイ</t>
    </rPh>
    <rPh sb="35" eb="37">
      <t>カイハツ</t>
    </rPh>
    <phoneticPr fontId="1"/>
  </si>
  <si>
    <t>社会への</t>
    <rPh sb="0" eb="2">
      <t>シャカイ</t>
    </rPh>
    <phoneticPr fontId="1"/>
  </si>
  <si>
    <t>周辺関連領域への</t>
    <rPh sb="0" eb="2">
      <t>シュウヘン</t>
    </rPh>
    <rPh sb="2" eb="4">
      <t>カンレン</t>
    </rPh>
    <rPh sb="4" eb="6">
      <t>リョウイキ</t>
    </rPh>
    <phoneticPr fontId="1"/>
  </si>
  <si>
    <t>に基づく</t>
    <rPh sb="1" eb="2">
      <t>モト</t>
    </rPh>
    <phoneticPr fontId="1"/>
  </si>
  <si>
    <t>本研究は</t>
    <rPh sb="0" eb="3">
      <t>ホンケンキュウ</t>
    </rPh>
    <phoneticPr fontId="1"/>
  </si>
  <si>
    <t>につながる点で</t>
    <rPh sb="5" eb="6">
      <t>テン</t>
    </rPh>
    <phoneticPr fontId="1"/>
  </si>
  <si>
    <t>本研究領域全体の大きな推進に貢献しうる。</t>
    <rPh sb="0" eb="3">
      <t>ホンケンキュウ</t>
    </rPh>
    <rPh sb="3" eb="5">
      <t>リョウイキ</t>
    </rPh>
    <rPh sb="5" eb="7">
      <t>ゼンタイ</t>
    </rPh>
    <rPh sb="8" eb="9">
      <t>オオ</t>
    </rPh>
    <rPh sb="11" eb="13">
      <t>スイシン</t>
    </rPh>
    <rPh sb="14" eb="16">
      <t>コウケン</t>
    </rPh>
    <phoneticPr fontId="1"/>
  </si>
  <si>
    <t>SDSの原因から初期過程、最終的な表現型までを連続的な過程として理解すること</t>
    <rPh sb="4" eb="6">
      <t>ゲンイン</t>
    </rPh>
    <rPh sb="8" eb="10">
      <t>ショキ</t>
    </rPh>
    <rPh sb="10" eb="12">
      <t>カテイ</t>
    </rPh>
    <rPh sb="13" eb="16">
      <t>サイシュウテキ</t>
    </rPh>
    <rPh sb="17" eb="19">
      <t>ヒョウゲン</t>
    </rPh>
    <rPh sb="19" eb="20">
      <t>ガタ</t>
    </rPh>
    <rPh sb="23" eb="25">
      <t>レンゾク</t>
    </rPh>
    <rPh sb="25" eb="26">
      <t>テキ</t>
    </rPh>
    <rPh sb="27" eb="29">
      <t>カテイ</t>
    </rPh>
    <rPh sb="32" eb="34">
      <t>リカイ</t>
    </rPh>
    <phoneticPr fontId="1"/>
  </si>
  <si>
    <t>できれば</t>
  </si>
  <si>
    <t>できれば</t>
    <phoneticPr fontId="1"/>
  </si>
  <si>
    <t>につながるため</t>
    <phoneticPr fontId="1"/>
  </si>
  <si>
    <t>にも利用可能であり</t>
    <rPh sb="2" eb="6">
      <t>リヨウカノウ</t>
    </rPh>
    <phoneticPr fontId="1"/>
  </si>
  <si>
    <t>ダイズでのみ深刻なSDSが観察される分子メカニズムを明らかに</t>
    <rPh sb="6" eb="8">
      <t>シンコク</t>
    </rPh>
    <rPh sb="13" eb="15">
      <t>カンサツ</t>
    </rPh>
    <rPh sb="18" eb="20">
      <t>ブンシ</t>
    </rPh>
    <rPh sb="26" eb="27">
      <t>アキ</t>
    </rPh>
    <phoneticPr fontId="1"/>
  </si>
  <si>
    <t>明らかにしている</t>
    <rPh sb="0" eb="1">
      <t>アキ</t>
    </rPh>
    <phoneticPr fontId="1"/>
  </si>
  <si>
    <t>示している</t>
    <rPh sb="0" eb="1">
      <t>シメ</t>
    </rPh>
    <phoneticPr fontId="1"/>
  </si>
  <si>
    <t>見出している</t>
    <rPh sb="0" eb="2">
      <t>ミイダ</t>
    </rPh>
    <phoneticPr fontId="1"/>
  </si>
  <si>
    <t>できると考えた。</t>
    <rPh sb="4" eb="5">
      <t>カンガ</t>
    </rPh>
    <phoneticPr fontId="1"/>
  </si>
  <si>
    <t>しており、</t>
    <phoneticPr fontId="1"/>
  </si>
  <si>
    <t>速やかに実験を開始することが可能である。</t>
    <rPh sb="0" eb="1">
      <t>スミ</t>
    </rPh>
    <rPh sb="4" eb="6">
      <t>ジッケン</t>
    </rPh>
    <rPh sb="7" eb="9">
      <t>カイシ</t>
    </rPh>
    <rPh sb="14" eb="16">
      <t>カノウ</t>
    </rPh>
    <phoneticPr fontId="1"/>
  </si>
  <si>
    <t>具体的に何に取り組みますか</t>
    <rPh sb="0" eb="3">
      <t>グタイテキ</t>
    </rPh>
    <rPh sb="4" eb="5">
      <t>ナニ</t>
    </rPh>
    <rPh sb="6" eb="7">
      <t>ト</t>
    </rPh>
    <rPh sb="8" eb="9">
      <t>ク</t>
    </rPh>
    <phoneticPr fontId="1"/>
  </si>
  <si>
    <t>を明らかにする。</t>
    <rPh sb="1" eb="2">
      <t>アキ</t>
    </rPh>
    <phoneticPr fontId="1"/>
  </si>
  <si>
    <t>する</t>
  </si>
  <si>
    <t>する</t>
    <phoneticPr fontId="1"/>
  </si>
  <si>
    <t>今回の研究内容に関連する申請者（ら）の貢献を説明してください。</t>
    <rPh sb="12" eb="15">
      <t>シンセイシャ</t>
    </rPh>
    <rPh sb="19" eb="21">
      <t>コウケン</t>
    </rPh>
    <rPh sb="22" eb="24">
      <t>セツメイ</t>
    </rPh>
    <phoneticPr fontId="1"/>
  </si>
  <si>
    <t>Q12-5</t>
    <phoneticPr fontId="1"/>
  </si>
  <si>
    <t>に取り組む。</t>
    <rPh sb="1" eb="2">
      <t>ト</t>
    </rPh>
    <rPh sb="3" eb="4">
      <t>ク</t>
    </rPh>
    <phoneticPr fontId="1"/>
  </si>
  <si>
    <t>課題１，２で同定した遺伝子および相同遺伝子の同定</t>
    <rPh sb="0" eb="2">
      <t>カダイ</t>
    </rPh>
    <rPh sb="6" eb="8">
      <t>ドウテイ</t>
    </rPh>
    <rPh sb="10" eb="13">
      <t>イデンシ</t>
    </rPh>
    <rPh sb="16" eb="21">
      <t>ソウドウイデンシ</t>
    </rPh>
    <rPh sb="22" eb="24">
      <t>ドウテイ</t>
    </rPh>
    <phoneticPr fontId="1"/>
  </si>
  <si>
    <t>ダイズにのみ存在すると考えられる FvTox1とFvNIS1と相互作用する因子を同定</t>
    <rPh sb="6" eb="8">
      <t>ソンザイ</t>
    </rPh>
    <rPh sb="11" eb="12">
      <t>カンガソウゴサヨウ</t>
    </rPh>
    <rPh sb="37" eb="39">
      <t>インシ</t>
    </rPh>
    <phoneticPr fontId="1"/>
  </si>
  <si>
    <t>研究の特色・独創的な点</t>
    <rPh sb="0" eb="2">
      <t>ケンキュウ</t>
    </rPh>
    <rPh sb="3" eb="5">
      <t>トクショク</t>
    </rPh>
    <rPh sb="6" eb="9">
      <t>ドクソウテキ</t>
    </rPh>
    <rPh sb="10" eb="11">
      <t>テン</t>
    </rPh>
    <phoneticPr fontId="1"/>
  </si>
  <si>
    <t>申請者が担当する部分</t>
    <rPh sb="0" eb="3">
      <t>シンセイシャ</t>
    </rPh>
    <rPh sb="4" eb="6">
      <t>タントウ</t>
    </rPh>
    <rPh sb="8" eb="10">
      <t>ブブン</t>
    </rPh>
    <phoneticPr fontId="1"/>
  </si>
  <si>
    <t>　本研究計画のうち、コンストラクションは共同研究者が担当し、残りのすべての部分を申請者が担当する。</t>
    <rPh sb="1" eb="4">
      <t>ホンケンキュウ</t>
    </rPh>
    <rPh sb="4" eb="6">
      <t>ケイカク</t>
    </rPh>
    <rPh sb="20" eb="24">
      <t>キョウドウケンキュウ</t>
    </rPh>
    <rPh sb="24" eb="25">
      <t>シャ</t>
    </rPh>
    <rPh sb="26" eb="28">
      <t>タントウ</t>
    </rPh>
    <rPh sb="30" eb="31">
      <t>ノコ</t>
    </rPh>
    <rPh sb="37" eb="39">
      <t>ブブン</t>
    </rPh>
    <rPh sb="40" eb="43">
      <t>シンセイシャ</t>
    </rPh>
    <rPh sb="44" eb="46">
      <t>タントウ</t>
    </rPh>
    <phoneticPr fontId="1"/>
  </si>
  <si>
    <t xml:space="preserve">図２.研究計画２の概要 </t>
    <rPh sb="0" eb="1">
      <t>ズ</t>
    </rPh>
    <rPh sb="3" eb="5">
      <t>ケンキュウ</t>
    </rPh>
    <rPh sb="5" eb="7">
      <t>ケイカク</t>
    </rPh>
    <rPh sb="9" eb="11">
      <t>ガイヨウ</t>
    </rPh>
    <phoneticPr fontId="1"/>
  </si>
  <si>
    <t>図３．研究計画全体を俯瞰する図</t>
    <rPh sb="0" eb="1">
      <t>ズ</t>
    </rPh>
    <rPh sb="3" eb="7">
      <t>ケンキュウケイカク</t>
    </rPh>
    <rPh sb="7" eb="9">
      <t>ゼンタイ</t>
    </rPh>
    <rPh sb="10" eb="12">
      <t>フカン</t>
    </rPh>
    <rPh sb="14" eb="15">
      <t>ズ</t>
    </rPh>
    <phoneticPr fontId="1"/>
  </si>
  <si>
    <t>使い方</t>
    <rPh sb="0" eb="1">
      <t>ツカ</t>
    </rPh>
    <rPh sb="2" eb="3">
      <t>カタ</t>
    </rPh>
    <phoneticPr fontId="1"/>
  </si>
  <si>
    <t>【入力】の青字の例を参考に□部分に入力する。</t>
    <rPh sb="1" eb="3">
      <t>ニュウリョク</t>
    </rPh>
    <rPh sb="5" eb="7">
      <t>アオジ</t>
    </rPh>
    <rPh sb="8" eb="9">
      <t>レイ</t>
    </rPh>
    <rPh sb="10" eb="12">
      <t>サンコウ</t>
    </rPh>
    <rPh sb="14" eb="16">
      <t>ブブン</t>
    </rPh>
    <rPh sb="17" eb="19">
      <t>ニュウリョク</t>
    </rPh>
    <phoneticPr fontId="1"/>
  </si>
  <si>
    <t>青背景の部分のつなぎの言葉を文の内容に応じてドロップダウンリストから選ぶ。</t>
    <rPh sb="0" eb="1">
      <t>アオ</t>
    </rPh>
    <rPh sb="1" eb="3">
      <t>ハイケイ</t>
    </rPh>
    <rPh sb="4" eb="6">
      <t>ブブン</t>
    </rPh>
    <rPh sb="11" eb="13">
      <t>コトバ</t>
    </rPh>
    <rPh sb="34" eb="35">
      <t>エラ</t>
    </rPh>
    <phoneticPr fontId="1"/>
  </si>
  <si>
    <t>【出力】に見本が出力されます。</t>
    <rPh sb="1" eb="3">
      <t>シュツリョク</t>
    </rPh>
    <rPh sb="5" eb="7">
      <t>ミホン</t>
    </rPh>
    <rPh sb="8" eb="10">
      <t>シュツリョク</t>
    </rPh>
    <phoneticPr fontId="1"/>
  </si>
  <si>
    <t>することで</t>
  </si>
  <si>
    <t>に</t>
  </si>
  <si>
    <t>が挙げられる。</t>
    <rPh sb="1" eb="2">
      <t>ア</t>
    </rPh>
    <phoneticPr fontId="1"/>
  </si>
  <si>
    <t>必要に応じて、右側の語群に追加することで、ドロップダウンリストから選べるようになります。</t>
    <rPh sb="0" eb="2">
      <t>ヒツヨウ</t>
    </rPh>
    <rPh sb="3" eb="4">
      <t>オウ</t>
    </rPh>
    <rPh sb="7" eb="9">
      <t>ミギガワ</t>
    </rPh>
    <rPh sb="10" eb="11">
      <t>ゴ</t>
    </rPh>
    <rPh sb="11" eb="12">
      <t>グン</t>
    </rPh>
    <rPh sb="13" eb="15">
      <t>ツイカ</t>
    </rPh>
    <rPh sb="33" eb="34">
      <t>エラ</t>
    </rPh>
    <phoneticPr fontId="1"/>
  </si>
  <si>
    <t>葉面SDSの発生に重要な因子であること</t>
    <phoneticPr fontId="1"/>
  </si>
  <si>
    <t>理解が深まっている。</t>
    <rPh sb="0" eb="2">
      <t>リカイ</t>
    </rPh>
    <rPh sb="3" eb="4">
      <t>フカ</t>
    </rPh>
    <phoneticPr fontId="1"/>
  </si>
  <si>
    <r>
      <rPr>
        <b/>
        <i/>
        <sz val="10"/>
        <color theme="4"/>
        <rFont val="游ゴシック"/>
        <family val="3"/>
        <charset val="128"/>
        <scheme val="minor"/>
      </rPr>
      <t>fvtox1</t>
    </r>
    <r>
      <rPr>
        <b/>
        <sz val="10"/>
        <color theme="4"/>
        <rFont val="游ゴシック"/>
        <family val="3"/>
        <charset val="128"/>
        <scheme val="minor"/>
      </rPr>
      <t>変異体および</t>
    </r>
    <r>
      <rPr>
        <b/>
        <i/>
        <sz val="10"/>
        <color theme="4"/>
        <rFont val="游ゴシック"/>
        <family val="3"/>
        <charset val="128"/>
        <scheme val="minor"/>
      </rPr>
      <t>fvnis1</t>
    </r>
    <r>
      <rPr>
        <b/>
        <sz val="10"/>
        <color theme="4"/>
        <rFont val="游ゴシック"/>
        <family val="3"/>
        <charset val="128"/>
        <scheme val="minor"/>
      </rPr>
      <t>変異体の病原性の低い表現型を確認</t>
    </r>
    <rPh sb="6" eb="9">
      <t>ヘンイタイ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</si>
</sst>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0"/>
      <color theme="4"/>
      <name val="游ゴシック"/>
      <family val="3"/>
      <charset val="128"/>
      <scheme val="minor"/>
    </font>
    <font>
      <b/>
      <sz val="10"/>
      <name val="游ゴシック"/>
      <family val="3"/>
      <charset val="128"/>
      <scheme val="minor"/>
    </font>
    <font>
      <b/>
      <sz val="11"/>
      <color theme="1" tint="4.9989318521683403E-2"/>
      <name val="游ゴシック"/>
      <family val="3"/>
      <charset val="128"/>
    </font>
    <font>
      <b/>
      <sz val="10"/>
      <color theme="0"/>
      <name val="游ゴシック"/>
      <family val="3"/>
      <charset val="128"/>
      <scheme val="minor"/>
    </font>
    <font>
      <sz val="10"/>
      <color theme="0"/>
      <name val="游ゴシック"/>
      <family val="3"/>
      <charset val="128"/>
      <scheme val="minor"/>
    </font>
    <font>
      <sz val="10"/>
      <name val="游ゴシック"/>
      <family val="3"/>
      <charset val="128"/>
      <scheme val="minor"/>
    </font>
    <font>
      <sz val="11"/>
      <color theme="1"/>
      <name val="游明朝"/>
      <family val="1"/>
      <charset val="128"/>
    </font>
    <font>
      <b/>
      <i/>
      <sz val="10"/>
      <color theme="4"/>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1" tint="0.249977111117893"/>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horizontal="left" vertical="center"/>
    </xf>
    <xf numFmtId="0" fontId="0" fillId="2" borderId="0" xfId="0" applyFill="1">
      <alignment vertical="center"/>
    </xf>
    <xf numFmtId="0" fontId="0" fillId="2" borderId="0" xfId="0" applyFill="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2" fillId="0" borderId="0" xfId="0" applyFont="1" applyFill="1" applyBorder="1" applyAlignment="1">
      <alignment horizontal="left" vertical="center"/>
    </xf>
    <xf numFmtId="0" fontId="5" fillId="0" borderId="0" xfId="0" applyFont="1" applyFill="1" applyBorder="1" applyAlignment="1">
      <alignment horizontal="justify" vertical="center"/>
    </xf>
    <xf numFmtId="0" fontId="0" fillId="2" borderId="0" xfId="0" applyFill="1" applyAlignment="1">
      <alignment horizontal="justify" vertical="top" wrapText="1"/>
    </xf>
    <xf numFmtId="0" fontId="0" fillId="0" borderId="0" xfId="0" applyFill="1">
      <alignment vertical="center"/>
    </xf>
    <xf numFmtId="0" fontId="0" fillId="0" borderId="0" xfId="0" applyFill="1" applyAlignment="1">
      <alignment vertical="center"/>
    </xf>
    <xf numFmtId="0" fontId="0" fillId="2" borderId="0" xfId="0" applyFill="1" applyAlignment="1">
      <alignment horizontal="justify" vertical="top"/>
    </xf>
    <xf numFmtId="0" fontId="7" fillId="2" borderId="0" xfId="0" applyFont="1" applyFill="1" applyAlignment="1">
      <alignment horizontal="justify" vertical="top"/>
    </xf>
    <xf numFmtId="0" fontId="7" fillId="2" borderId="0" xfId="0" applyFont="1" applyFill="1" applyAlignment="1">
      <alignment horizontal="justify" vertical="top" wrapText="1"/>
    </xf>
    <xf numFmtId="0" fontId="4" fillId="2" borderId="0" xfId="0" applyFont="1" applyFill="1" applyAlignment="1">
      <alignment horizontal="justify" vertical="top"/>
    </xf>
    <xf numFmtId="0" fontId="0" fillId="0" borderId="0" xfId="0" applyAlignment="1">
      <alignment horizontal="justify" vertical="top"/>
    </xf>
    <xf numFmtId="0" fontId="0" fillId="2" borderId="1" xfId="0" applyFill="1" applyBorder="1" applyAlignment="1">
      <alignment horizontal="justify" vertical="top"/>
    </xf>
    <xf numFmtId="0" fontId="0" fillId="2" borderId="0" xfId="0" applyFill="1" applyAlignment="1">
      <alignment vertical="top" wrapText="1"/>
    </xf>
    <xf numFmtId="0" fontId="11" fillId="2" borderId="0" xfId="0" applyFont="1" applyFill="1" applyAlignment="1">
      <alignment vertical="center" wrapText="1"/>
    </xf>
    <xf numFmtId="0" fontId="11" fillId="2" borderId="0" xfId="0" applyFont="1" applyFill="1" applyAlignment="1">
      <alignment horizontal="justify" vertical="top" wrapText="1"/>
    </xf>
    <xf numFmtId="0" fontId="11" fillId="0" borderId="0" xfId="0" applyFont="1" applyFill="1" applyAlignment="1">
      <alignment vertical="center"/>
    </xf>
    <xf numFmtId="0" fontId="3" fillId="2" borderId="0" xfId="0" applyFont="1" applyFill="1" applyBorder="1" applyAlignment="1">
      <alignment horizontal="left" vertical="top" wrapText="1"/>
    </xf>
    <xf numFmtId="0" fontId="0" fillId="4" borderId="0" xfId="0" applyFill="1">
      <alignment vertical="center"/>
    </xf>
    <xf numFmtId="0" fontId="0" fillId="4" borderId="0" xfId="0" applyFill="1" applyAlignment="1">
      <alignment horizontal="justify" vertical="top"/>
    </xf>
    <xf numFmtId="0" fontId="11" fillId="4" borderId="0" xfId="0" applyFont="1" applyFill="1" applyAlignment="1">
      <alignment horizontal="justify" vertical="top" wrapText="1"/>
    </xf>
    <xf numFmtId="0" fontId="2" fillId="2" borderId="0" xfId="0" applyFont="1" applyFill="1" applyBorder="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left" vertical="top"/>
    </xf>
    <xf numFmtId="0" fontId="2" fillId="2" borderId="0" xfId="0" applyFont="1" applyFill="1" applyBorder="1" applyAlignment="1">
      <alignment horizontal="left" vertical="center"/>
    </xf>
    <xf numFmtId="0" fontId="8" fillId="2" borderId="0" xfId="0" applyFont="1" applyFill="1" applyBorder="1" applyAlignment="1">
      <alignment horizontal="justify" vertical="top"/>
    </xf>
    <xf numFmtId="0" fontId="3" fillId="2" borderId="0" xfId="0" applyFont="1" applyFill="1" applyBorder="1" applyAlignment="1">
      <alignment horizontal="justify" vertical="top" wrapText="1"/>
    </xf>
    <xf numFmtId="0" fontId="5" fillId="2" borderId="1" xfId="0" applyFont="1" applyFill="1" applyBorder="1" applyAlignment="1">
      <alignment horizontal="justify" vertical="top"/>
    </xf>
    <xf numFmtId="0" fontId="2" fillId="3" borderId="0" xfId="0" applyFont="1" applyFill="1" applyBorder="1" applyAlignment="1">
      <alignment vertical="top" shrinkToFit="1"/>
    </xf>
    <xf numFmtId="0" fontId="5" fillId="2" borderId="1" xfId="0" applyFont="1" applyFill="1" applyBorder="1" applyAlignment="1">
      <alignment horizontal="justify" vertical="top" wrapText="1"/>
    </xf>
    <xf numFmtId="0" fontId="5" fillId="2" borderId="0" xfId="0" applyFont="1" applyFill="1" applyBorder="1" applyAlignment="1">
      <alignment horizontal="justify" vertical="top"/>
    </xf>
    <xf numFmtId="0" fontId="2" fillId="2" borderId="0" xfId="0" applyFont="1" applyFill="1" applyBorder="1" applyAlignment="1">
      <alignment vertical="top" shrinkToFit="1"/>
    </xf>
    <xf numFmtId="0" fontId="6" fillId="2" borderId="0" xfId="0" applyFont="1" applyFill="1" applyBorder="1" applyAlignment="1">
      <alignment horizontal="justify" vertical="top"/>
    </xf>
    <xf numFmtId="0" fontId="2" fillId="2" borderId="0" xfId="0" applyFont="1" applyFill="1" applyBorder="1" applyAlignment="1">
      <alignment horizontal="justify" vertical="top"/>
    </xf>
    <xf numFmtId="0" fontId="3" fillId="2" borderId="0" xfId="0" applyFont="1" applyFill="1" applyBorder="1" applyAlignment="1">
      <alignment horizontal="justify" vertical="top"/>
    </xf>
    <xf numFmtId="0" fontId="10" fillId="3" borderId="0" xfId="0" applyFont="1" applyFill="1" applyBorder="1" applyAlignment="1">
      <alignment horizontal="left" vertical="top" shrinkToFit="1"/>
    </xf>
    <xf numFmtId="0" fontId="5" fillId="2" borderId="2" xfId="0" applyFont="1" applyFill="1" applyBorder="1" applyAlignment="1">
      <alignment horizontal="justify" vertical="top"/>
    </xf>
    <xf numFmtId="0" fontId="5" fillId="2" borderId="3" xfId="0" applyFont="1" applyFill="1" applyBorder="1" applyAlignment="1">
      <alignment horizontal="justify" vertical="top"/>
    </xf>
    <xf numFmtId="0" fontId="10" fillId="2" borderId="0" xfId="0" applyFont="1" applyFill="1" applyBorder="1" applyAlignment="1">
      <alignment vertical="top" shrinkToFit="1"/>
    </xf>
    <xf numFmtId="0" fontId="10" fillId="3" borderId="0" xfId="0" applyFont="1" applyFill="1" applyBorder="1" applyAlignment="1">
      <alignment vertical="top" shrinkToFit="1"/>
    </xf>
    <xf numFmtId="0" fontId="2" fillId="3" borderId="0" xfId="0" applyFont="1" applyFill="1" applyBorder="1" applyAlignment="1">
      <alignment vertical="top" wrapText="1" shrinkToFit="1"/>
    </xf>
    <xf numFmtId="0" fontId="9" fillId="2" borderId="0" xfId="0" applyFont="1" applyFill="1" applyBorder="1" applyAlignment="1">
      <alignment horizontal="left" vertical="top" shrinkToFit="1"/>
    </xf>
    <xf numFmtId="0" fontId="10" fillId="2" borderId="0" xfId="0" applyFont="1" applyFill="1" applyBorder="1" applyAlignment="1">
      <alignment horizontal="justify" vertical="top"/>
    </xf>
    <xf numFmtId="0" fontId="5" fillId="2" borderId="4" xfId="0" applyFont="1" applyFill="1" applyBorder="1" applyAlignment="1">
      <alignment horizontal="justify" vertical="top"/>
    </xf>
    <xf numFmtId="0" fontId="3" fillId="2" borderId="0" xfId="0" applyFont="1" applyFill="1" applyBorder="1" applyAlignment="1">
      <alignment vertical="top" shrinkToFit="1"/>
    </xf>
    <xf numFmtId="0" fontId="2" fillId="2" borderId="0" xfId="0" applyFont="1" applyFill="1" applyBorder="1" applyAlignment="1">
      <alignment horizontal="justify" vertical="top" wrapText="1"/>
    </xf>
    <xf numFmtId="0" fontId="2" fillId="2" borderId="0" xfId="0" applyFont="1" applyFill="1" applyBorder="1" applyAlignment="1">
      <alignment horizontal="left" vertical="top"/>
    </xf>
    <xf numFmtId="0" fontId="2" fillId="3" borderId="0" xfId="0" applyFont="1" applyFill="1" applyBorder="1" applyAlignment="1">
      <alignment horizontal="justify" vertical="top"/>
    </xf>
    <xf numFmtId="0" fontId="0" fillId="2" borderId="0" xfId="0" applyFill="1" applyBorder="1" applyAlignment="1">
      <alignment vertical="top"/>
    </xf>
    <xf numFmtId="0" fontId="0" fillId="2" borderId="1" xfId="0" applyFill="1" applyBorder="1" applyAlignment="1">
      <alignment vertical="top"/>
    </xf>
    <xf numFmtId="0" fontId="0" fillId="2" borderId="0" xfId="0" applyFill="1" applyBorder="1" applyAlignment="1">
      <alignment horizontal="center" vertical="top"/>
    </xf>
    <xf numFmtId="0" fontId="4" fillId="2" borderId="0" xfId="0" applyFont="1" applyFill="1" applyBorder="1" applyAlignment="1">
      <alignment horizontal="left" vertical="top"/>
    </xf>
    <xf numFmtId="0" fontId="0" fillId="0" borderId="0" xfId="0" applyFill="1" applyAlignment="1">
      <alignment horizontal="justify"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6" fillId="2" borderId="0" xfId="0" applyFont="1" applyFill="1" applyBorder="1" applyAlignment="1">
      <alignment horizontal="left" vertical="top"/>
    </xf>
    <xf numFmtId="0" fontId="11" fillId="2" borderId="0" xfId="0" applyFont="1" applyFill="1" applyAlignment="1">
      <alignment horizontal="justify" vertical="top" wrapText="1"/>
    </xf>
    <xf numFmtId="0" fontId="11" fillId="0" borderId="0" xfId="0" applyFont="1" applyAlignment="1">
      <alignment horizontal="justify" vertical="top" wrapText="1"/>
    </xf>
    <xf numFmtId="0" fontId="4" fillId="2" borderId="0" xfId="0" applyFont="1" applyFill="1" applyAlignment="1">
      <alignment horizontal="center" vertical="top"/>
    </xf>
    <xf numFmtId="0" fontId="11" fillId="2" borderId="0" xfId="0" applyFont="1" applyFill="1" applyAlignment="1">
      <alignment horizontal="justify" vertical="top"/>
    </xf>
    <xf numFmtId="0" fontId="4" fillId="2" borderId="0" xfId="0" applyFont="1" applyFill="1" applyAlignment="1">
      <alignment horizontal="left" vertical="top"/>
    </xf>
    <xf numFmtId="0" fontId="0" fillId="2" borderId="0" xfId="0" applyFill="1" applyAlignment="1">
      <alignment horizontal="justify" vertical="top" wrapText="1"/>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4" fillId="2" borderId="0" xfId="0" applyFont="1" applyFill="1" applyAlignment="1">
      <alignment horizontal="center" vertical="top" wrapText="1"/>
    </xf>
  </cellXfs>
  <cellStyles count="1">
    <cellStyle name="標準" xfId="0" builtinId="0"/>
  </cellStyles>
  <dxfs count="0"/>
  <tableStyles count="0" defaultTableStyle="TableStyleMedium2" defaultPivotStyle="PivotStyleLight16"/>
  <colors>
    <mruColors>
      <color rgb="FFDAC2EC"/>
      <color rgb="FFFFF2C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6348</xdr:rowOff>
    </xdr:from>
    <xdr:to>
      <xdr:col>5</xdr:col>
      <xdr:colOff>0</xdr:colOff>
      <xdr:row>62</xdr:row>
      <xdr:rowOff>9780</xdr:rowOff>
    </xdr:to>
    <xdr:pic>
      <xdr:nvPicPr>
        <xdr:cNvPr id="8" name="図 7">
          <a:extLst>
            <a:ext uri="{FF2B5EF4-FFF2-40B4-BE49-F238E27FC236}">
              <a16:creationId xmlns:a16="http://schemas.microsoft.com/office/drawing/2014/main" id="{0D7F2C09-07DA-48C9-9A33-8B5C18870A7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0153648"/>
          <a:ext cx="6591300" cy="10074532"/>
        </a:xfrm>
        <a:prstGeom prst="rect">
          <a:avLst/>
        </a:prstGeom>
        <a:ln>
          <a:solidFill>
            <a:schemeClr val="tx1">
              <a:lumMod val="50000"/>
              <a:lumOff val="50000"/>
            </a:schemeClr>
          </a:solidFill>
        </a:ln>
      </xdr:spPr>
    </xdr:pic>
    <xdr:clientData/>
  </xdr:twoCellAnchor>
  <xdr:twoCellAnchor editAs="oneCell">
    <xdr:from>
      <xdr:col>0</xdr:col>
      <xdr:colOff>0</xdr:colOff>
      <xdr:row>0</xdr:row>
      <xdr:rowOff>0</xdr:rowOff>
    </xdr:from>
    <xdr:to>
      <xdr:col>4</xdr:col>
      <xdr:colOff>513650</xdr:colOff>
      <xdr:row>29</xdr:row>
      <xdr:rowOff>3</xdr:rowOff>
    </xdr:to>
    <xdr:pic>
      <xdr:nvPicPr>
        <xdr:cNvPr id="5" name="図 4">
          <a:extLst>
            <a:ext uri="{FF2B5EF4-FFF2-40B4-BE49-F238E27FC236}">
              <a16:creationId xmlns:a16="http://schemas.microsoft.com/office/drawing/2014/main" id="{653A0F8E-AFDA-47C3-8B75-43DBCC563BA4}"/>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val="0"/>
            </a:ext>
          </a:extLst>
        </a:blip>
        <a:srcRect b="-36"/>
        <a:stretch/>
      </xdr:blipFill>
      <xdr:spPr>
        <a:xfrm>
          <a:off x="0" y="0"/>
          <a:ext cx="6584250" cy="10083803"/>
        </a:xfrm>
        <a:prstGeom prst="rect">
          <a:avLst/>
        </a:prstGeom>
        <a:ln>
          <a:solidFill>
            <a:schemeClr val="tx1">
              <a:lumMod val="50000"/>
              <a:lumOff val="50000"/>
            </a:schemeClr>
          </a:solidFill>
        </a:ln>
      </xdr:spPr>
    </xdr:pic>
    <xdr:clientData/>
  </xdr:twoCellAnchor>
  <xdr:twoCellAnchor editAs="oneCell">
    <xdr:from>
      <xdr:col>0</xdr:col>
      <xdr:colOff>7215</xdr:colOff>
      <xdr:row>63</xdr:row>
      <xdr:rowOff>7</xdr:rowOff>
    </xdr:from>
    <xdr:to>
      <xdr:col>5</xdr:col>
      <xdr:colOff>0</xdr:colOff>
      <xdr:row>84</xdr:row>
      <xdr:rowOff>50800</xdr:rowOff>
    </xdr:to>
    <xdr:pic>
      <xdr:nvPicPr>
        <xdr:cNvPr id="3" name="図 2">
          <a:extLst>
            <a:ext uri="{FF2B5EF4-FFF2-40B4-BE49-F238E27FC236}">
              <a16:creationId xmlns:a16="http://schemas.microsoft.com/office/drawing/2014/main" id="{B1947658-EAD6-4A68-A0E3-0AC39B02170F}"/>
            </a:ext>
          </a:extLst>
        </xdr:cNvPr>
        <xdr:cNvPicPr>
          <a:picLocks noChangeAspect="1"/>
        </xdr:cNvPicPr>
      </xdr:nvPicPr>
      <xdr:blipFill>
        <a:blip xmlns:r="http://schemas.openxmlformats.org/officeDocument/2006/relationships" r:embed="rId3" cstate="screen">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215" y="20146825"/>
          <a:ext cx="6582259" cy="9229879"/>
        </a:xfrm>
        <a:prstGeom prst="rect">
          <a:avLst/>
        </a:prstGeom>
        <a:ln>
          <a:solidFill>
            <a:schemeClr val="tx1">
              <a:lumMod val="50000"/>
              <a:lumOff val="50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F8A7-FFBA-4784-9303-FBB3AD6E38CC}">
  <dimension ref="A1:B5"/>
  <sheetViews>
    <sheetView workbookViewId="0">
      <selection activeCell="E7" sqref="E7"/>
    </sheetView>
  </sheetViews>
  <sheetFormatPr defaultRowHeight="18" x14ac:dyDescent="0.55000000000000004"/>
  <cols>
    <col min="1" max="1" width="3.4140625" customWidth="1"/>
  </cols>
  <sheetData>
    <row r="1" spans="1:2" x14ac:dyDescent="0.55000000000000004">
      <c r="A1" t="s">
        <v>273</v>
      </c>
    </row>
    <row r="2" spans="1:2" x14ac:dyDescent="0.55000000000000004">
      <c r="A2">
        <v>1</v>
      </c>
      <c r="B2" t="s">
        <v>274</v>
      </c>
    </row>
    <row r="3" spans="1:2" x14ac:dyDescent="0.55000000000000004">
      <c r="A3">
        <v>2</v>
      </c>
      <c r="B3" t="s">
        <v>275</v>
      </c>
    </row>
    <row r="4" spans="1:2" x14ac:dyDescent="0.55000000000000004">
      <c r="A4">
        <v>3</v>
      </c>
      <c r="B4" t="s">
        <v>280</v>
      </c>
    </row>
    <row r="5" spans="1:2" x14ac:dyDescent="0.55000000000000004">
      <c r="A5">
        <v>4</v>
      </c>
      <c r="B5" t="s">
        <v>276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6BDB0-7A96-41FC-A50B-4A979B007D62}">
  <sheetPr codeName="Sheet1"/>
  <dimension ref="A1:M177"/>
  <sheetViews>
    <sheetView view="pageLayout" topLeftCell="A94" zoomScale="80" zoomScaleNormal="100" zoomScalePageLayoutView="80" workbookViewId="0">
      <selection activeCell="B115" sqref="B115"/>
    </sheetView>
  </sheetViews>
  <sheetFormatPr defaultRowHeight="16" customHeight="1" x14ac:dyDescent="0.55000000000000004"/>
  <cols>
    <col min="1" max="1" width="6.08203125" style="29" customWidth="1"/>
    <col min="2" max="2" width="51.25" style="15" customWidth="1"/>
    <col min="3" max="3" width="18.4140625" style="29" customWidth="1"/>
    <col min="4" max="4" width="5.58203125" style="9" customWidth="1"/>
    <col min="5" max="12" width="10.33203125" style="9" customWidth="1"/>
    <col min="13" max="13" width="10.33203125" style="2" customWidth="1"/>
    <col min="14" max="16384" width="8.6640625" style="2"/>
  </cols>
  <sheetData>
    <row r="1" spans="1:13" ht="16" customHeight="1" x14ac:dyDescent="0.55000000000000004">
      <c r="A1" s="30" t="s">
        <v>10</v>
      </c>
      <c r="B1" s="61" t="s">
        <v>101</v>
      </c>
      <c r="C1" s="61"/>
      <c r="D1" s="7"/>
      <c r="E1" s="3" t="s">
        <v>96</v>
      </c>
      <c r="L1" s="7"/>
      <c r="M1" s="1"/>
    </row>
    <row r="2" spans="1:13" ht="16" customHeight="1" thickBot="1" x14ac:dyDescent="0.6">
      <c r="A2" s="30" t="s">
        <v>100</v>
      </c>
      <c r="B2" s="34" t="s">
        <v>143</v>
      </c>
      <c r="C2" s="25"/>
      <c r="D2" s="7"/>
      <c r="L2" s="7"/>
      <c r="M2" s="1"/>
    </row>
    <row r="3" spans="1:13" ht="16" customHeight="1" thickBot="1" x14ac:dyDescent="0.6">
      <c r="B3" s="35" t="s">
        <v>99</v>
      </c>
      <c r="C3" s="36" t="s">
        <v>278</v>
      </c>
      <c r="E3" s="8" t="s">
        <v>97</v>
      </c>
      <c r="F3" s="8" t="s">
        <v>0</v>
      </c>
      <c r="G3" s="8" t="s">
        <v>98</v>
      </c>
      <c r="H3" s="8" t="s">
        <v>20</v>
      </c>
      <c r="I3" s="8"/>
    </row>
    <row r="4" spans="1:13" ht="32" customHeight="1" thickBot="1" x14ac:dyDescent="0.6">
      <c r="A4" s="30"/>
      <c r="B4" s="37" t="s">
        <v>123</v>
      </c>
      <c r="C4" s="36" t="s">
        <v>279</v>
      </c>
      <c r="E4" s="9" t="s">
        <v>1</v>
      </c>
      <c r="F4" s="8" t="s">
        <v>9</v>
      </c>
      <c r="G4" s="8" t="s">
        <v>279</v>
      </c>
      <c r="H4" s="8"/>
      <c r="I4" s="8"/>
    </row>
    <row r="5" spans="1:13" ht="16" customHeight="1" x14ac:dyDescent="0.55000000000000004">
      <c r="A5" s="30"/>
      <c r="B5" s="38"/>
      <c r="C5" s="39"/>
      <c r="F5" s="8"/>
      <c r="G5" s="8"/>
      <c r="H5" s="8"/>
      <c r="I5" s="8"/>
    </row>
    <row r="6" spans="1:13" ht="16" customHeight="1" thickBot="1" x14ac:dyDescent="0.6">
      <c r="A6" s="30" t="s">
        <v>102</v>
      </c>
      <c r="B6" s="40" t="s">
        <v>121</v>
      </c>
      <c r="C6" s="39"/>
      <c r="F6" s="8"/>
      <c r="G6" s="8"/>
      <c r="H6" s="8"/>
      <c r="I6" s="8"/>
    </row>
    <row r="7" spans="1:13" ht="16" customHeight="1" thickBot="1" x14ac:dyDescent="0.6">
      <c r="A7" s="30"/>
      <c r="B7" s="37" t="s">
        <v>146</v>
      </c>
      <c r="C7" s="36" t="s">
        <v>124</v>
      </c>
      <c r="E7" s="9" t="s">
        <v>103</v>
      </c>
      <c r="F7" s="8" t="s">
        <v>30</v>
      </c>
      <c r="G7" s="8"/>
      <c r="H7" s="8"/>
      <c r="I7" s="8"/>
    </row>
    <row r="8" spans="1:13" ht="16" customHeight="1" thickBot="1" x14ac:dyDescent="0.6">
      <c r="A8" s="30"/>
      <c r="B8" s="37" t="s">
        <v>125</v>
      </c>
      <c r="C8" s="39"/>
      <c r="F8" s="8"/>
      <c r="G8" s="8"/>
      <c r="H8" s="8"/>
      <c r="I8" s="8"/>
    </row>
    <row r="9" spans="1:13" ht="16" customHeight="1" x14ac:dyDescent="0.55000000000000004">
      <c r="A9" s="30"/>
      <c r="B9" s="41"/>
      <c r="C9" s="39"/>
    </row>
    <row r="10" spans="1:13" ht="16" customHeight="1" thickBot="1" x14ac:dyDescent="0.6">
      <c r="A10" s="30" t="s">
        <v>11</v>
      </c>
      <c r="B10" s="42" t="s">
        <v>12</v>
      </c>
      <c r="C10" s="39"/>
      <c r="D10" s="7"/>
      <c r="L10" s="7"/>
    </row>
    <row r="11" spans="1:13" ht="32" customHeight="1" thickBot="1" x14ac:dyDescent="0.6">
      <c r="A11" s="30"/>
      <c r="B11" s="37" t="s">
        <v>208</v>
      </c>
      <c r="C11" s="43" t="s">
        <v>9</v>
      </c>
      <c r="E11" s="8" t="s">
        <v>9</v>
      </c>
      <c r="F11" s="8"/>
      <c r="G11" s="8"/>
      <c r="H11" s="8"/>
      <c r="I11" s="8"/>
    </row>
    <row r="12" spans="1:13" ht="16" customHeight="1" x14ac:dyDescent="0.55000000000000004">
      <c r="A12" s="30"/>
      <c r="B12" s="41"/>
      <c r="C12" s="39"/>
      <c r="D12" s="9" t="s">
        <v>2</v>
      </c>
    </row>
    <row r="13" spans="1:13" ht="16" customHeight="1" x14ac:dyDescent="0.55000000000000004">
      <c r="A13" s="30" t="s">
        <v>13</v>
      </c>
      <c r="B13" s="62" t="s">
        <v>6</v>
      </c>
      <c r="C13" s="62"/>
      <c r="D13" s="7"/>
      <c r="E13" s="1"/>
      <c r="L13" s="7"/>
    </row>
    <row r="14" spans="1:13" ht="16" customHeight="1" thickBot="1" x14ac:dyDescent="0.6">
      <c r="A14" s="30"/>
      <c r="B14" s="41" t="s">
        <v>104</v>
      </c>
      <c r="C14" s="39"/>
      <c r="D14" s="6"/>
      <c r="E14" s="2"/>
      <c r="F14" s="8"/>
      <c r="G14" s="8"/>
      <c r="H14" s="8"/>
      <c r="I14" s="8"/>
    </row>
    <row r="15" spans="1:13" ht="16" customHeight="1" thickBot="1" x14ac:dyDescent="0.6">
      <c r="A15" s="30"/>
      <c r="B15" s="44" t="s">
        <v>209</v>
      </c>
      <c r="C15" s="36" t="s">
        <v>22</v>
      </c>
      <c r="E15" s="8" t="s">
        <v>17</v>
      </c>
      <c r="F15" s="8" t="s">
        <v>3</v>
      </c>
      <c r="G15" s="8"/>
      <c r="H15" s="8"/>
      <c r="I15" s="8"/>
    </row>
    <row r="16" spans="1:13" ht="16" customHeight="1" thickBot="1" x14ac:dyDescent="0.6">
      <c r="A16" s="30"/>
      <c r="B16" s="35" t="s">
        <v>105</v>
      </c>
      <c r="C16" s="36" t="s">
        <v>106</v>
      </c>
      <c r="E16" s="8" t="s">
        <v>30</v>
      </c>
      <c r="F16" s="8" t="s">
        <v>107</v>
      </c>
      <c r="G16" s="8"/>
      <c r="H16" s="8"/>
      <c r="I16" s="8"/>
    </row>
    <row r="17" spans="1:12" ht="16" customHeight="1" thickBot="1" x14ac:dyDescent="0.6">
      <c r="A17" s="30"/>
      <c r="B17" s="45" t="s">
        <v>210</v>
      </c>
      <c r="C17" s="36" t="s">
        <v>22</v>
      </c>
      <c r="E17" s="8" t="s">
        <v>17</v>
      </c>
      <c r="F17" s="8" t="s">
        <v>21</v>
      </c>
      <c r="G17" s="8"/>
      <c r="H17" s="8"/>
      <c r="I17" s="8"/>
    </row>
    <row r="18" spans="1:12" ht="16" customHeight="1" thickBot="1" x14ac:dyDescent="0.6">
      <c r="A18" s="30"/>
      <c r="B18" s="35" t="s">
        <v>142</v>
      </c>
      <c r="C18" s="36" t="s">
        <v>108</v>
      </c>
      <c r="E18" s="8" t="s">
        <v>108</v>
      </c>
      <c r="F18" s="8" t="s">
        <v>109</v>
      </c>
      <c r="G18" s="8" t="s">
        <v>110</v>
      </c>
      <c r="H18" s="8"/>
      <c r="I18" s="8"/>
    </row>
    <row r="19" spans="1:12" ht="16" customHeight="1" thickBot="1" x14ac:dyDescent="0.6">
      <c r="A19" s="30"/>
      <c r="B19" s="35" t="s">
        <v>211</v>
      </c>
      <c r="C19" s="46" t="s">
        <v>47</v>
      </c>
      <c r="E19" s="8"/>
      <c r="F19" s="8"/>
      <c r="G19" s="8"/>
      <c r="H19" s="8"/>
      <c r="I19" s="8"/>
    </row>
    <row r="20" spans="1:12" ht="16" customHeight="1" x14ac:dyDescent="0.55000000000000004">
      <c r="A20" s="30"/>
      <c r="B20" s="41"/>
      <c r="C20" s="39"/>
    </row>
    <row r="21" spans="1:12" ht="16" customHeight="1" x14ac:dyDescent="0.55000000000000004">
      <c r="A21" s="30" t="s">
        <v>14</v>
      </c>
      <c r="B21" s="62" t="s">
        <v>263</v>
      </c>
      <c r="C21" s="62"/>
      <c r="D21" s="7"/>
      <c r="E21" s="9" t="s">
        <v>2</v>
      </c>
      <c r="L21" s="7"/>
    </row>
    <row r="22" spans="1:12" ht="16" customHeight="1" thickBot="1" x14ac:dyDescent="0.6">
      <c r="A22" s="30"/>
      <c r="B22" s="41" t="s">
        <v>111</v>
      </c>
      <c r="C22" s="47" t="s">
        <v>112</v>
      </c>
      <c r="E22" s="8" t="s">
        <v>8</v>
      </c>
      <c r="F22" s="8" t="s">
        <v>19</v>
      </c>
      <c r="G22" s="8" t="s">
        <v>113</v>
      </c>
      <c r="H22" s="8" t="s">
        <v>114</v>
      </c>
      <c r="I22" s="8"/>
      <c r="L22" s="7"/>
    </row>
    <row r="23" spans="1:12" ht="16" customHeight="1" thickBot="1" x14ac:dyDescent="0.6">
      <c r="A23" s="30"/>
      <c r="B23" s="35" t="s">
        <v>216</v>
      </c>
      <c r="C23" s="43" t="s">
        <v>22</v>
      </c>
      <c r="E23" s="8" t="s">
        <v>127</v>
      </c>
      <c r="F23" s="8" t="s">
        <v>17</v>
      </c>
      <c r="G23" s="8" t="s">
        <v>19</v>
      </c>
      <c r="H23" s="8" t="s">
        <v>32</v>
      </c>
      <c r="I23" s="8" t="s">
        <v>126</v>
      </c>
      <c r="L23" s="7"/>
    </row>
    <row r="24" spans="1:12" ht="16" customHeight="1" thickBot="1" x14ac:dyDescent="0.6">
      <c r="A24" s="30"/>
      <c r="B24" s="35" t="s">
        <v>281</v>
      </c>
      <c r="C24" s="36" t="s">
        <v>5</v>
      </c>
      <c r="E24" s="8" t="s">
        <v>5</v>
      </c>
      <c r="F24" s="2"/>
      <c r="G24" s="8"/>
      <c r="H24" s="8"/>
      <c r="L24" s="2"/>
    </row>
    <row r="25" spans="1:12" ht="16" customHeight="1" x14ac:dyDescent="0.55000000000000004">
      <c r="A25" s="30"/>
      <c r="B25" s="41"/>
      <c r="C25" s="39" t="s">
        <v>2</v>
      </c>
      <c r="E25" s="8"/>
      <c r="F25" s="11"/>
      <c r="G25" s="8"/>
      <c r="H25" s="8"/>
      <c r="I25" s="8"/>
    </row>
    <row r="26" spans="1:12" ht="16" customHeight="1" x14ac:dyDescent="0.55000000000000004">
      <c r="A26" s="30" t="s">
        <v>15</v>
      </c>
      <c r="B26" s="62" t="s">
        <v>42</v>
      </c>
      <c r="C26" s="62"/>
      <c r="E26" s="8"/>
      <c r="F26" s="11"/>
      <c r="G26" s="8"/>
      <c r="H26" s="8"/>
      <c r="I26" s="8"/>
    </row>
    <row r="27" spans="1:12" ht="16" customHeight="1" thickBot="1" x14ac:dyDescent="0.6">
      <c r="A27" s="30"/>
      <c r="B27" s="41" t="s">
        <v>128</v>
      </c>
      <c r="C27" s="46"/>
      <c r="E27" s="8"/>
      <c r="F27" s="8"/>
      <c r="G27" s="8"/>
      <c r="H27" s="8"/>
      <c r="I27" s="8"/>
    </row>
    <row r="28" spans="1:12" ht="16" customHeight="1" thickBot="1" x14ac:dyDescent="0.6">
      <c r="A28" s="30"/>
      <c r="B28" s="35" t="s">
        <v>189</v>
      </c>
      <c r="C28" s="36" t="s">
        <v>190</v>
      </c>
      <c r="E28" s="9" t="s">
        <v>19</v>
      </c>
      <c r="F28" s="9" t="s">
        <v>17</v>
      </c>
      <c r="G28" s="9" t="s">
        <v>18</v>
      </c>
      <c r="H28" s="8"/>
      <c r="I28" s="8"/>
    </row>
    <row r="29" spans="1:12" ht="16" customHeight="1" thickBot="1" x14ac:dyDescent="0.6">
      <c r="A29" s="30"/>
      <c r="B29" s="35" t="s">
        <v>212</v>
      </c>
      <c r="C29" s="48" t="s">
        <v>282</v>
      </c>
      <c r="E29" s="9" t="s">
        <v>135</v>
      </c>
      <c r="F29" s="9" t="s">
        <v>129</v>
      </c>
      <c r="G29" s="9" t="s">
        <v>191</v>
      </c>
      <c r="H29" s="8" t="s">
        <v>192</v>
      </c>
      <c r="I29" s="8" t="s">
        <v>282</v>
      </c>
    </row>
    <row r="30" spans="1:12" ht="16" customHeight="1" x14ac:dyDescent="0.55000000000000004">
      <c r="B30" s="33" t="s">
        <v>41</v>
      </c>
      <c r="C30" s="49"/>
      <c r="D30" s="8"/>
      <c r="E30" s="8"/>
    </row>
    <row r="31" spans="1:12" ht="16" customHeight="1" x14ac:dyDescent="0.55000000000000004">
      <c r="A31" s="30" t="s">
        <v>16</v>
      </c>
      <c r="B31" s="62" t="s">
        <v>43</v>
      </c>
      <c r="C31" s="62"/>
    </row>
    <row r="32" spans="1:12" ht="16" customHeight="1" thickBot="1" x14ac:dyDescent="0.6">
      <c r="A32" s="30"/>
      <c r="B32" s="41" t="s">
        <v>90</v>
      </c>
      <c r="C32" s="39"/>
    </row>
    <row r="33" spans="1:9" ht="32" customHeight="1" thickBot="1" x14ac:dyDescent="0.6">
      <c r="A33" s="30"/>
      <c r="B33" s="35" t="s">
        <v>193</v>
      </c>
      <c r="C33" s="36" t="s">
        <v>44</v>
      </c>
      <c r="E33" s="9" t="s">
        <v>44</v>
      </c>
    </row>
    <row r="34" spans="1:9" ht="16" customHeight="1" x14ac:dyDescent="0.55000000000000004">
      <c r="A34" s="30"/>
      <c r="B34" s="38"/>
      <c r="C34" s="39"/>
    </row>
    <row r="35" spans="1:9" ht="16" customHeight="1" x14ac:dyDescent="0.55000000000000004">
      <c r="A35" s="30" t="s">
        <v>45</v>
      </c>
      <c r="B35" s="62" t="s">
        <v>46</v>
      </c>
      <c r="C35" s="62"/>
    </row>
    <row r="36" spans="1:9" ht="16" customHeight="1" thickBot="1" x14ac:dyDescent="0.6">
      <c r="B36" s="41" t="s">
        <v>137</v>
      </c>
      <c r="C36" s="36" t="s">
        <v>122</v>
      </c>
      <c r="E36" s="9" t="s">
        <v>20</v>
      </c>
      <c r="F36" s="9" t="s">
        <v>97</v>
      </c>
      <c r="G36" s="9" t="s">
        <v>127</v>
      </c>
      <c r="H36" s="9" t="s">
        <v>138</v>
      </c>
    </row>
    <row r="37" spans="1:9" ht="16" customHeight="1" thickBot="1" x14ac:dyDescent="0.6">
      <c r="B37" s="37" t="s">
        <v>213</v>
      </c>
      <c r="C37" s="36" t="s">
        <v>214</v>
      </c>
      <c r="E37" s="9" t="s">
        <v>140</v>
      </c>
      <c r="F37" s="9" t="s">
        <v>136</v>
      </c>
      <c r="G37" s="9" t="s">
        <v>139</v>
      </c>
      <c r="H37" s="9" t="s">
        <v>215</v>
      </c>
    </row>
    <row r="38" spans="1:9" ht="16" customHeight="1" thickBot="1" x14ac:dyDescent="0.6">
      <c r="B38" s="35" t="s">
        <v>218</v>
      </c>
      <c r="C38" s="36" t="s">
        <v>144</v>
      </c>
      <c r="E38" s="9" t="s">
        <v>3</v>
      </c>
      <c r="F38" s="9" t="s">
        <v>19</v>
      </c>
      <c r="G38" s="9" t="s">
        <v>20</v>
      </c>
    </row>
    <row r="39" spans="1:9" ht="16" customHeight="1" thickBot="1" x14ac:dyDescent="0.6">
      <c r="B39" s="35" t="s">
        <v>167</v>
      </c>
      <c r="C39" s="36" t="s">
        <v>219</v>
      </c>
      <c r="E39" s="9" t="s">
        <v>141</v>
      </c>
      <c r="F39" s="9" t="s">
        <v>130</v>
      </c>
      <c r="G39" s="9" t="s">
        <v>219</v>
      </c>
      <c r="H39" s="9" t="s">
        <v>220</v>
      </c>
    </row>
    <row r="40" spans="1:9" ht="16" customHeight="1" x14ac:dyDescent="0.55000000000000004">
      <c r="B40" s="50" t="s">
        <v>91</v>
      </c>
      <c r="C40" s="39"/>
    </row>
    <row r="41" spans="1:9" ht="16" customHeight="1" x14ac:dyDescent="0.55000000000000004">
      <c r="B41" s="50"/>
      <c r="C41" s="39"/>
    </row>
    <row r="42" spans="1:9" ht="16" customHeight="1" thickBot="1" x14ac:dyDescent="0.6">
      <c r="A42" s="30" t="s">
        <v>49</v>
      </c>
      <c r="B42" s="63" t="s">
        <v>50</v>
      </c>
      <c r="C42" s="63"/>
    </row>
    <row r="43" spans="1:9" ht="16" customHeight="1" thickBot="1" x14ac:dyDescent="0.6">
      <c r="B43" s="44" t="s">
        <v>151</v>
      </c>
      <c r="C43" s="36" t="s">
        <v>144</v>
      </c>
      <c r="E43" s="9" t="s">
        <v>19</v>
      </c>
      <c r="F43" s="9" t="s">
        <v>3</v>
      </c>
      <c r="G43" s="9" t="s">
        <v>17</v>
      </c>
    </row>
    <row r="44" spans="1:9" ht="16" customHeight="1" thickBot="1" x14ac:dyDescent="0.6">
      <c r="B44" s="35" t="s">
        <v>168</v>
      </c>
      <c r="C44" s="36" t="s">
        <v>148</v>
      </c>
      <c r="E44" s="9" t="s">
        <v>3</v>
      </c>
      <c r="F44" s="9" t="s">
        <v>131</v>
      </c>
      <c r="G44" s="9" t="s">
        <v>149</v>
      </c>
    </row>
    <row r="45" spans="1:9" ht="16" customHeight="1" thickBot="1" x14ac:dyDescent="0.6">
      <c r="B45" s="35" t="s">
        <v>152</v>
      </c>
      <c r="C45" s="36" t="s">
        <v>144</v>
      </c>
      <c r="E45" s="9" t="s">
        <v>17</v>
      </c>
      <c r="F45" s="2" t="s">
        <v>19</v>
      </c>
      <c r="G45" s="9" t="s">
        <v>21</v>
      </c>
      <c r="H45" s="9" t="s">
        <v>3</v>
      </c>
    </row>
    <row r="46" spans="1:9" ht="16" customHeight="1" thickBot="1" x14ac:dyDescent="0.6">
      <c r="B46" s="35" t="s">
        <v>166</v>
      </c>
      <c r="C46" s="36" t="s">
        <v>150</v>
      </c>
      <c r="E46" s="9" t="s">
        <v>34</v>
      </c>
      <c r="F46" s="9" t="s">
        <v>132</v>
      </c>
      <c r="G46" s="9" t="s">
        <v>133</v>
      </c>
      <c r="H46" s="9" t="s">
        <v>145</v>
      </c>
      <c r="I46" s="9" t="s">
        <v>75</v>
      </c>
    </row>
    <row r="47" spans="1:9" ht="16" customHeight="1" thickBot="1" x14ac:dyDescent="0.6">
      <c r="A47" s="30"/>
      <c r="B47" s="41" t="s">
        <v>7</v>
      </c>
      <c r="C47" s="39"/>
    </row>
    <row r="48" spans="1:9" ht="16" customHeight="1" thickBot="1" x14ac:dyDescent="0.6">
      <c r="A48" s="30" t="s">
        <v>2</v>
      </c>
      <c r="B48" s="35" t="s">
        <v>153</v>
      </c>
      <c r="C48" s="36" t="s">
        <v>147</v>
      </c>
      <c r="E48" s="9" t="s">
        <v>19</v>
      </c>
      <c r="F48" s="9" t="s">
        <v>17</v>
      </c>
      <c r="G48" s="9" t="s">
        <v>8</v>
      </c>
    </row>
    <row r="49" spans="1:7" ht="16" customHeight="1" thickBot="1" x14ac:dyDescent="0.6">
      <c r="A49" s="30"/>
      <c r="B49" s="35" t="s">
        <v>154</v>
      </c>
      <c r="C49" s="36" t="s">
        <v>134</v>
      </c>
      <c r="E49" s="9" t="s">
        <v>134</v>
      </c>
      <c r="F49" s="9" t="s">
        <v>129</v>
      </c>
      <c r="G49" s="9" t="s">
        <v>135</v>
      </c>
    </row>
    <row r="50" spans="1:7" ht="16" customHeight="1" x14ac:dyDescent="0.55000000000000004">
      <c r="A50" s="30"/>
      <c r="B50" s="42"/>
      <c r="C50" s="39"/>
    </row>
    <row r="51" spans="1:7" ht="16" customHeight="1" x14ac:dyDescent="0.55000000000000004">
      <c r="A51" s="30" t="s">
        <v>48</v>
      </c>
      <c r="B51" s="42" t="s">
        <v>51</v>
      </c>
      <c r="C51" s="39"/>
    </row>
    <row r="52" spans="1:7" ht="16" customHeight="1" thickBot="1" x14ac:dyDescent="0.6">
      <c r="A52" s="30"/>
      <c r="B52" s="41" t="s">
        <v>27</v>
      </c>
      <c r="C52" s="39"/>
    </row>
    <row r="53" spans="1:7" ht="16" customHeight="1" thickBot="1" x14ac:dyDescent="0.6">
      <c r="A53" s="30"/>
      <c r="B53" s="44" t="s">
        <v>155</v>
      </c>
      <c r="C53" s="36" t="s">
        <v>3</v>
      </c>
      <c r="D53" s="7"/>
      <c r="E53" s="9" t="s">
        <v>144</v>
      </c>
    </row>
    <row r="54" spans="1:7" ht="16" customHeight="1" thickBot="1" x14ac:dyDescent="0.6">
      <c r="A54" s="30"/>
      <c r="B54" s="35" t="s">
        <v>156</v>
      </c>
      <c r="C54" s="36" t="s">
        <v>21</v>
      </c>
      <c r="E54" s="9" t="s">
        <v>277</v>
      </c>
    </row>
    <row r="55" spans="1:7" ht="16" customHeight="1" thickBot="1" x14ac:dyDescent="0.6">
      <c r="A55" s="30"/>
      <c r="B55" s="51" t="s">
        <v>157</v>
      </c>
      <c r="C55" s="36" t="s">
        <v>256</v>
      </c>
      <c r="E55" s="9" t="s">
        <v>256</v>
      </c>
    </row>
    <row r="56" spans="1:7" ht="16" customHeight="1" thickBot="1" x14ac:dyDescent="0.6">
      <c r="A56" s="30"/>
      <c r="B56" s="41" t="s">
        <v>28</v>
      </c>
      <c r="C56" s="39"/>
    </row>
    <row r="57" spans="1:7" ht="16" customHeight="1" thickBot="1" x14ac:dyDescent="0.6">
      <c r="A57" s="30"/>
      <c r="B57" s="35" t="s">
        <v>158</v>
      </c>
      <c r="C57" s="36" t="s">
        <v>22</v>
      </c>
      <c r="E57" s="9" t="s">
        <v>21</v>
      </c>
      <c r="F57" s="9" t="s">
        <v>17</v>
      </c>
      <c r="G57" s="9" t="s">
        <v>19</v>
      </c>
    </row>
    <row r="58" spans="1:7" ht="32" customHeight="1" thickBot="1" x14ac:dyDescent="0.6">
      <c r="A58" s="30"/>
      <c r="B58" s="51" t="s">
        <v>159</v>
      </c>
      <c r="C58" s="36" t="s">
        <v>253</v>
      </c>
      <c r="E58" s="9" t="s">
        <v>253</v>
      </c>
      <c r="F58" s="9" t="s">
        <v>254</v>
      </c>
      <c r="G58" s="9" t="s">
        <v>255</v>
      </c>
    </row>
    <row r="59" spans="1:7" ht="16" customHeight="1" x14ac:dyDescent="0.55000000000000004">
      <c r="B59" s="33" t="s">
        <v>52</v>
      </c>
      <c r="C59" s="49"/>
    </row>
    <row r="60" spans="1:7" ht="16" customHeight="1" x14ac:dyDescent="0.55000000000000004">
      <c r="A60" s="30" t="s">
        <v>53</v>
      </c>
      <c r="B60" s="42" t="s">
        <v>160</v>
      </c>
      <c r="C60" s="39"/>
    </row>
    <row r="61" spans="1:7" ht="16" customHeight="1" x14ac:dyDescent="0.55000000000000004">
      <c r="A61" s="30"/>
      <c r="B61" s="42" t="s">
        <v>54</v>
      </c>
      <c r="C61" s="39"/>
    </row>
    <row r="62" spans="1:7" ht="16" customHeight="1" thickBot="1" x14ac:dyDescent="0.6">
      <c r="A62" s="30"/>
      <c r="B62" s="41" t="s">
        <v>55</v>
      </c>
      <c r="C62" s="39"/>
    </row>
    <row r="63" spans="1:7" ht="16" customHeight="1" thickBot="1" x14ac:dyDescent="0.6">
      <c r="A63" s="30"/>
      <c r="B63" s="35" t="s">
        <v>161</v>
      </c>
      <c r="C63" s="36" t="s">
        <v>115</v>
      </c>
      <c r="E63" s="9" t="s">
        <v>115</v>
      </c>
      <c r="F63" s="9" t="s">
        <v>57</v>
      </c>
    </row>
    <row r="64" spans="1:7" ht="16" customHeight="1" thickBot="1" x14ac:dyDescent="0.6">
      <c r="B64" s="35" t="s">
        <v>162</v>
      </c>
      <c r="C64" s="36" t="s">
        <v>116</v>
      </c>
    </row>
    <row r="65" spans="1:6" ht="16" customHeight="1" thickBot="1" x14ac:dyDescent="0.6">
      <c r="B65" s="50" t="s">
        <v>7</v>
      </c>
      <c r="C65" s="39"/>
    </row>
    <row r="66" spans="1:6" ht="32" customHeight="1" thickBot="1" x14ac:dyDescent="0.6">
      <c r="B66" s="37" t="s">
        <v>163</v>
      </c>
      <c r="C66" s="36" t="s">
        <v>164</v>
      </c>
      <c r="E66" s="9" t="s">
        <v>165</v>
      </c>
      <c r="F66" s="9" t="s">
        <v>164</v>
      </c>
    </row>
    <row r="67" spans="1:6" ht="16" customHeight="1" x14ac:dyDescent="0.55000000000000004">
      <c r="B67" s="41"/>
      <c r="C67" s="39"/>
    </row>
    <row r="68" spans="1:6" ht="16" customHeight="1" x14ac:dyDescent="0.55000000000000004">
      <c r="A68" s="30" t="s">
        <v>56</v>
      </c>
      <c r="B68" s="42" t="s">
        <v>94</v>
      </c>
      <c r="C68" s="52"/>
    </row>
    <row r="69" spans="1:6" ht="16" customHeight="1" thickBot="1" x14ac:dyDescent="0.6">
      <c r="B69" s="41" t="s">
        <v>36</v>
      </c>
      <c r="C69" s="39"/>
    </row>
    <row r="70" spans="1:6" ht="16" customHeight="1" thickBot="1" x14ac:dyDescent="0.6">
      <c r="B70" s="35" t="s">
        <v>178</v>
      </c>
      <c r="C70" s="39"/>
      <c r="D70" s="7"/>
    </row>
    <row r="71" spans="1:6" ht="16" customHeight="1" thickBot="1" x14ac:dyDescent="0.6">
      <c r="B71" s="41" t="s">
        <v>37</v>
      </c>
      <c r="C71" s="39"/>
    </row>
    <row r="72" spans="1:6" ht="16" customHeight="1" thickBot="1" x14ac:dyDescent="0.6">
      <c r="B72" s="35" t="s">
        <v>174</v>
      </c>
      <c r="C72" s="39" t="s">
        <v>217</v>
      </c>
      <c r="D72" s="7"/>
    </row>
    <row r="73" spans="1:6" ht="16" customHeight="1" thickBot="1" x14ac:dyDescent="0.6">
      <c r="B73" s="41" t="s">
        <v>38</v>
      </c>
      <c r="C73" s="39"/>
    </row>
    <row r="74" spans="1:6" ht="16" customHeight="1" thickBot="1" x14ac:dyDescent="0.6">
      <c r="B74" s="35" t="s">
        <v>177</v>
      </c>
      <c r="C74" s="39"/>
    </row>
    <row r="75" spans="1:6" ht="16" customHeight="1" x14ac:dyDescent="0.55000000000000004">
      <c r="B75" s="41"/>
      <c r="C75" s="39"/>
    </row>
    <row r="76" spans="1:6" ht="32" customHeight="1" x14ac:dyDescent="0.55000000000000004">
      <c r="A76" s="30" t="s">
        <v>58</v>
      </c>
      <c r="B76" s="61" t="str">
        <f>"課題１：「"&amp;B70&amp;"」について、より具体的に説明してください"</f>
        <v>課題１：「F. virguliformeのダイズ根組織への侵入様式の特定」について、より具体的に説明してください</v>
      </c>
      <c r="C76" s="61"/>
    </row>
    <row r="77" spans="1:6" ht="16" customHeight="1" thickBot="1" x14ac:dyDescent="0.6">
      <c r="A77" s="30" t="s">
        <v>59</v>
      </c>
      <c r="B77" s="42" t="s">
        <v>202</v>
      </c>
      <c r="C77" s="39"/>
    </row>
    <row r="78" spans="1:6" ht="32" customHeight="1" thickBot="1" x14ac:dyDescent="0.6">
      <c r="B78" s="35" t="s">
        <v>203</v>
      </c>
      <c r="C78" s="39"/>
    </row>
    <row r="80" spans="1:6" ht="16" customHeight="1" thickBot="1" x14ac:dyDescent="0.6">
      <c r="A80" s="30" t="s">
        <v>61</v>
      </c>
      <c r="B80" s="42" t="s">
        <v>60</v>
      </c>
      <c r="C80" s="39" t="s">
        <v>169</v>
      </c>
    </row>
    <row r="81" spans="1:10" ht="16" customHeight="1" thickBot="1" x14ac:dyDescent="0.6">
      <c r="B81" s="35" t="s">
        <v>194</v>
      </c>
      <c r="C81" s="39"/>
    </row>
    <row r="82" spans="1:10" ht="16" customHeight="1" x14ac:dyDescent="0.55000000000000004">
      <c r="B82" s="41"/>
      <c r="C82" s="39"/>
    </row>
    <row r="83" spans="1:10" ht="16" customHeight="1" thickBot="1" x14ac:dyDescent="0.6">
      <c r="A83" s="30" t="s">
        <v>62</v>
      </c>
      <c r="B83" s="42" t="s">
        <v>259</v>
      </c>
      <c r="C83" s="39"/>
    </row>
    <row r="84" spans="1:10" ht="16" customHeight="1" thickBot="1" x14ac:dyDescent="0.6">
      <c r="B84" s="35" t="s">
        <v>188</v>
      </c>
      <c r="C84" s="36" t="s">
        <v>185</v>
      </c>
      <c r="E84" s="9" t="s">
        <v>25</v>
      </c>
      <c r="F84" s="9" t="s">
        <v>170</v>
      </c>
      <c r="G84" s="9" t="s">
        <v>171</v>
      </c>
      <c r="H84" s="9" t="s">
        <v>172</v>
      </c>
      <c r="I84" s="9" t="s">
        <v>186</v>
      </c>
      <c r="J84" s="9" t="s">
        <v>187</v>
      </c>
    </row>
    <row r="85" spans="1:10" ht="16" customHeight="1" thickBot="1" x14ac:dyDescent="0.6">
      <c r="B85" s="51" t="s">
        <v>195</v>
      </c>
      <c r="C85" s="36" t="s">
        <v>260</v>
      </c>
      <c r="E85" s="9" t="s">
        <v>260</v>
      </c>
    </row>
    <row r="86" spans="1:10" ht="16" customHeight="1" x14ac:dyDescent="0.55000000000000004">
      <c r="B86" s="41"/>
      <c r="C86" s="39"/>
    </row>
    <row r="87" spans="1:10" ht="16" customHeight="1" x14ac:dyDescent="0.55000000000000004">
      <c r="A87" s="30" t="s">
        <v>63</v>
      </c>
      <c r="B87" s="42" t="s">
        <v>26</v>
      </c>
      <c r="C87" s="39"/>
    </row>
    <row r="88" spans="1:10" ht="16" customHeight="1" thickBot="1" x14ac:dyDescent="0.6">
      <c r="B88" s="41" t="s">
        <v>23</v>
      </c>
      <c r="C88" s="39"/>
    </row>
    <row r="89" spans="1:10" ht="16" customHeight="1" thickBot="1" x14ac:dyDescent="0.6">
      <c r="B89" s="37" t="s">
        <v>120</v>
      </c>
      <c r="C89" s="39" t="s">
        <v>35</v>
      </c>
    </row>
    <row r="90" spans="1:10" ht="16" customHeight="1" thickBot="1" x14ac:dyDescent="0.6">
      <c r="B90" s="53" t="s">
        <v>24</v>
      </c>
      <c r="C90" s="39"/>
    </row>
    <row r="91" spans="1:10" ht="16" customHeight="1" thickBot="1" x14ac:dyDescent="0.6">
      <c r="B91" s="37" t="s">
        <v>196</v>
      </c>
      <c r="C91" s="39" t="s">
        <v>35</v>
      </c>
    </row>
    <row r="92" spans="1:10" ht="16" customHeight="1" thickBot="1" x14ac:dyDescent="0.6">
      <c r="B92" s="41" t="s">
        <v>7</v>
      </c>
      <c r="C92" s="39"/>
      <c r="D92" s="7" t="s">
        <v>2</v>
      </c>
    </row>
    <row r="93" spans="1:10" ht="16" customHeight="1" thickBot="1" x14ac:dyDescent="0.6">
      <c r="B93" s="37" t="s">
        <v>197</v>
      </c>
      <c r="C93" s="39" t="s">
        <v>35</v>
      </c>
    </row>
    <row r="94" spans="1:10" ht="16" customHeight="1" x14ac:dyDescent="0.55000000000000004">
      <c r="B94" s="41"/>
      <c r="C94" s="39"/>
    </row>
    <row r="95" spans="1:10" ht="16" customHeight="1" x14ac:dyDescent="0.55000000000000004">
      <c r="A95" s="30" t="s">
        <v>264</v>
      </c>
      <c r="B95" s="62" t="s">
        <v>74</v>
      </c>
      <c r="C95" s="62"/>
    </row>
    <row r="96" spans="1:10" ht="16" customHeight="1" thickBot="1" x14ac:dyDescent="0.6">
      <c r="B96" s="41" t="s">
        <v>200</v>
      </c>
      <c r="C96" s="39"/>
    </row>
    <row r="97" spans="1:12" ht="16" customHeight="1" thickBot="1" x14ac:dyDescent="0.6">
      <c r="B97" s="35" t="s">
        <v>173</v>
      </c>
      <c r="C97" s="39" t="s">
        <v>257</v>
      </c>
    </row>
    <row r="98" spans="1:12" ht="16" customHeight="1" thickBot="1" x14ac:dyDescent="0.6">
      <c r="B98" s="35" t="s">
        <v>258</v>
      </c>
      <c r="C98" s="39"/>
    </row>
    <row r="99" spans="1:12" ht="16" customHeight="1" x14ac:dyDescent="0.55000000000000004">
      <c r="B99" s="38"/>
      <c r="C99" s="39"/>
    </row>
    <row r="100" spans="1:12" s="10" customFormat="1" ht="32" customHeight="1" x14ac:dyDescent="0.55000000000000004">
      <c r="A100" s="31" t="s">
        <v>72</v>
      </c>
      <c r="B100" s="61" t="str">
        <f>"課題2：「"&amp;B72&amp;"」についてより具体的に説明してください"</f>
        <v>課題2：「葉面SDS症状を誘発するFvTox1およびFvNIS1と相互作用するタンパク質の同定」についてより具体的に説明してください</v>
      </c>
      <c r="C100" s="61"/>
      <c r="D100" s="8"/>
      <c r="E100" s="8"/>
      <c r="F100" s="8"/>
      <c r="G100" s="8"/>
      <c r="H100" s="8"/>
      <c r="I100" s="8"/>
      <c r="J100" s="8"/>
      <c r="K100" s="8"/>
      <c r="L100" s="8"/>
    </row>
    <row r="101" spans="1:12" s="10" customFormat="1" ht="16" customHeight="1" thickBot="1" x14ac:dyDescent="0.6">
      <c r="A101" s="30" t="s">
        <v>73</v>
      </c>
      <c r="B101" s="42" t="s">
        <v>202</v>
      </c>
      <c r="C101" s="25"/>
      <c r="D101" s="8"/>
      <c r="E101" s="8"/>
      <c r="F101" s="8"/>
      <c r="G101" s="8"/>
      <c r="H101" s="8"/>
      <c r="I101" s="8"/>
      <c r="J101" s="8"/>
      <c r="K101" s="8"/>
      <c r="L101" s="8"/>
    </row>
    <row r="102" spans="1:12" s="10" customFormat="1" ht="32" customHeight="1" thickBot="1" x14ac:dyDescent="0.6">
      <c r="A102" s="54"/>
      <c r="B102" s="35" t="s">
        <v>203</v>
      </c>
      <c r="C102" s="25"/>
      <c r="D102" s="8"/>
      <c r="E102" s="8"/>
      <c r="F102" s="8"/>
      <c r="G102" s="8"/>
      <c r="H102" s="8"/>
      <c r="I102" s="8"/>
      <c r="J102" s="8"/>
      <c r="K102" s="8"/>
      <c r="L102" s="8"/>
    </row>
    <row r="103" spans="1:12" s="10" customFormat="1" ht="16" customHeight="1" x14ac:dyDescent="0.55000000000000004">
      <c r="A103" s="30"/>
      <c r="B103" s="38"/>
      <c r="C103" s="25"/>
      <c r="D103" s="8"/>
      <c r="E103" s="8"/>
      <c r="F103" s="8"/>
      <c r="G103" s="8"/>
      <c r="H103" s="8"/>
      <c r="I103" s="8"/>
      <c r="J103" s="8"/>
      <c r="K103" s="8"/>
      <c r="L103" s="8"/>
    </row>
    <row r="104" spans="1:12" ht="16" customHeight="1" thickBot="1" x14ac:dyDescent="0.6">
      <c r="A104" s="30" t="s">
        <v>204</v>
      </c>
      <c r="B104" s="42" t="s">
        <v>60</v>
      </c>
      <c r="C104" s="39"/>
    </row>
    <row r="105" spans="1:12" ht="32" customHeight="1" thickBot="1" x14ac:dyDescent="0.6">
      <c r="B105" s="35" t="s">
        <v>175</v>
      </c>
      <c r="C105" s="39"/>
    </row>
    <row r="106" spans="1:12" ht="16" customHeight="1" x14ac:dyDescent="0.55000000000000004">
      <c r="B106" s="41"/>
      <c r="C106" s="39" t="s">
        <v>184</v>
      </c>
    </row>
    <row r="107" spans="1:12" ht="16" customHeight="1" thickBot="1" x14ac:dyDescent="0.6">
      <c r="A107" s="30" t="s">
        <v>205</v>
      </c>
      <c r="B107" s="42" t="s">
        <v>259</v>
      </c>
      <c r="C107" s="39"/>
    </row>
    <row r="108" spans="1:12" ht="16" customHeight="1" thickBot="1" x14ac:dyDescent="0.6">
      <c r="B108" s="35" t="s">
        <v>221</v>
      </c>
      <c r="C108" s="36" t="s">
        <v>185</v>
      </c>
      <c r="E108" s="9" t="s">
        <v>25</v>
      </c>
      <c r="F108" s="9" t="s">
        <v>170</v>
      </c>
      <c r="G108" s="9" t="s">
        <v>171</v>
      </c>
      <c r="H108" s="9" t="s">
        <v>172</v>
      </c>
      <c r="I108" s="9" t="s">
        <v>186</v>
      </c>
      <c r="J108" s="9" t="s">
        <v>187</v>
      </c>
    </row>
    <row r="109" spans="1:12" ht="16" customHeight="1" thickBot="1" x14ac:dyDescent="0.6">
      <c r="B109" s="51" t="s">
        <v>222</v>
      </c>
      <c r="C109" s="36" t="s">
        <v>260</v>
      </c>
      <c r="E109" s="9" t="s">
        <v>260</v>
      </c>
    </row>
    <row r="110" spans="1:12" ht="16" customHeight="1" x14ac:dyDescent="0.55000000000000004">
      <c r="B110" s="41"/>
      <c r="C110" s="39"/>
    </row>
    <row r="111" spans="1:12" ht="16" customHeight="1" x14ac:dyDescent="0.55000000000000004">
      <c r="A111" s="30" t="s">
        <v>206</v>
      </c>
      <c r="B111" s="42" t="s">
        <v>26</v>
      </c>
      <c r="C111" s="39"/>
    </row>
    <row r="112" spans="1:12" ht="16" customHeight="1" thickBot="1" x14ac:dyDescent="0.6">
      <c r="B112" s="41" t="s">
        <v>23</v>
      </c>
      <c r="C112" s="39"/>
    </row>
    <row r="113" spans="1:8" ht="16" customHeight="1" thickBot="1" x14ac:dyDescent="0.6">
      <c r="B113" s="37" t="s">
        <v>283</v>
      </c>
      <c r="C113" s="39" t="s">
        <v>35</v>
      </c>
    </row>
    <row r="114" spans="1:8" ht="16" customHeight="1" thickBot="1" x14ac:dyDescent="0.6">
      <c r="B114" s="41" t="s">
        <v>24</v>
      </c>
      <c r="C114" s="39"/>
    </row>
    <row r="115" spans="1:8" ht="16" customHeight="1" thickBot="1" x14ac:dyDescent="0.6">
      <c r="B115" s="37" t="s">
        <v>239</v>
      </c>
      <c r="C115" s="39" t="s">
        <v>35</v>
      </c>
    </row>
    <row r="116" spans="1:8" ht="16" customHeight="1" thickBot="1" x14ac:dyDescent="0.6">
      <c r="B116" s="41" t="s">
        <v>7</v>
      </c>
      <c r="C116" s="39"/>
    </row>
    <row r="117" spans="1:8" ht="16" customHeight="1" thickBot="1" x14ac:dyDescent="0.6">
      <c r="B117" s="35" t="s">
        <v>118</v>
      </c>
      <c r="C117" s="36" t="s">
        <v>176</v>
      </c>
      <c r="E117" s="9" t="s">
        <v>4</v>
      </c>
      <c r="F117" s="9" t="s">
        <v>119</v>
      </c>
      <c r="G117" s="9" t="s">
        <v>176</v>
      </c>
      <c r="H117" s="9" t="s">
        <v>229</v>
      </c>
    </row>
    <row r="118" spans="1:8" ht="16" customHeight="1" thickBot="1" x14ac:dyDescent="0.6">
      <c r="B118" s="35" t="s">
        <v>117</v>
      </c>
      <c r="C118" s="36" t="s">
        <v>261</v>
      </c>
      <c r="E118" s="9" t="s">
        <v>262</v>
      </c>
    </row>
    <row r="119" spans="1:8" ht="16" customHeight="1" x14ac:dyDescent="0.55000000000000004">
      <c r="B119" s="38"/>
      <c r="C119" s="39"/>
    </row>
    <row r="120" spans="1:8" ht="16" customHeight="1" x14ac:dyDescent="0.55000000000000004">
      <c r="B120" s="38"/>
      <c r="C120" s="39"/>
    </row>
    <row r="121" spans="1:8" ht="16" customHeight="1" x14ac:dyDescent="0.55000000000000004">
      <c r="B121" s="38"/>
      <c r="C121" s="39"/>
    </row>
    <row r="122" spans="1:8" ht="16" customHeight="1" x14ac:dyDescent="0.55000000000000004">
      <c r="B122" s="38"/>
      <c r="C122" s="39"/>
    </row>
    <row r="123" spans="1:8" ht="16" customHeight="1" x14ac:dyDescent="0.55000000000000004">
      <c r="B123" s="38"/>
      <c r="C123" s="39"/>
    </row>
    <row r="124" spans="1:8" ht="16" customHeight="1" x14ac:dyDescent="0.55000000000000004">
      <c r="B124" s="38"/>
      <c r="C124" s="39"/>
    </row>
    <row r="125" spans="1:8" ht="16" customHeight="1" x14ac:dyDescent="0.55000000000000004">
      <c r="A125" s="30" t="s">
        <v>207</v>
      </c>
      <c r="B125" s="42" t="s">
        <v>65</v>
      </c>
      <c r="C125" s="52"/>
    </row>
    <row r="126" spans="1:8" ht="16" customHeight="1" x14ac:dyDescent="0.55000000000000004">
      <c r="B126" s="42" t="s">
        <v>64</v>
      </c>
      <c r="C126" s="39"/>
    </row>
    <row r="127" spans="1:8" ht="16" customHeight="1" x14ac:dyDescent="0.55000000000000004">
      <c r="B127" s="62" t="s">
        <v>183</v>
      </c>
      <c r="C127" s="62"/>
    </row>
    <row r="128" spans="1:8" ht="16" customHeight="1" thickBot="1" x14ac:dyDescent="0.6">
      <c r="B128" s="55" t="s">
        <v>70</v>
      </c>
      <c r="C128" s="39"/>
      <c r="E128" s="9" t="s">
        <v>198</v>
      </c>
      <c r="F128" s="9" t="s">
        <v>200</v>
      </c>
      <c r="G128" s="9" t="s">
        <v>199</v>
      </c>
    </row>
    <row r="129" spans="1:12" ht="32" customHeight="1" thickBot="1" x14ac:dyDescent="0.6">
      <c r="B129" s="35" t="s">
        <v>201</v>
      </c>
      <c r="C129" s="39" t="s">
        <v>71</v>
      </c>
    </row>
    <row r="130" spans="1:12" ht="16" customHeight="1" x14ac:dyDescent="0.55000000000000004">
      <c r="B130" s="41"/>
      <c r="C130" s="39"/>
    </row>
    <row r="131" spans="1:12" ht="32" customHeight="1" x14ac:dyDescent="0.55000000000000004">
      <c r="A131" s="30" t="s">
        <v>76</v>
      </c>
      <c r="B131" s="61" t="str">
        <f>"課題３：「"&amp;B74&amp;"」について、より具体的に説明してください"</f>
        <v>課題３：「ダイズ以外ではSDSに耐性を示すメカニズムの研究」について、より具体的に説明してください</v>
      </c>
      <c r="C131" s="61"/>
    </row>
    <row r="132" spans="1:12" s="10" customFormat="1" ht="16" customHeight="1" thickBot="1" x14ac:dyDescent="0.6">
      <c r="A132" s="30" t="s">
        <v>77</v>
      </c>
      <c r="B132" s="42" t="s">
        <v>202</v>
      </c>
      <c r="C132" s="25"/>
      <c r="D132" s="8"/>
      <c r="E132" s="8"/>
      <c r="F132" s="8"/>
      <c r="G132" s="8"/>
      <c r="H132" s="8"/>
      <c r="I132" s="8"/>
      <c r="J132" s="8"/>
      <c r="K132" s="8"/>
      <c r="L132" s="8"/>
    </row>
    <row r="133" spans="1:12" s="10" customFormat="1" ht="32" customHeight="1" thickBot="1" x14ac:dyDescent="0.6">
      <c r="A133" s="32"/>
      <c r="B133" s="35" t="s">
        <v>224</v>
      </c>
      <c r="C133" s="25"/>
      <c r="D133" s="8"/>
      <c r="E133" s="8"/>
      <c r="F133" s="8"/>
      <c r="G133" s="8"/>
      <c r="H133" s="8"/>
      <c r="I133" s="8"/>
      <c r="J133" s="8"/>
      <c r="K133" s="8"/>
      <c r="L133" s="8"/>
    </row>
    <row r="134" spans="1:12" s="10" customFormat="1" ht="16" customHeight="1" x14ac:dyDescent="0.55000000000000004">
      <c r="A134" s="30"/>
      <c r="B134" s="38"/>
      <c r="C134" s="25"/>
      <c r="D134" s="8"/>
      <c r="E134" s="8"/>
      <c r="F134" s="8"/>
      <c r="G134" s="8"/>
      <c r="H134" s="8"/>
      <c r="I134" s="8"/>
      <c r="J134" s="8"/>
      <c r="K134" s="8"/>
      <c r="L134" s="8"/>
    </row>
    <row r="135" spans="1:12" ht="16" customHeight="1" thickBot="1" x14ac:dyDescent="0.6">
      <c r="A135" s="30" t="s">
        <v>79</v>
      </c>
      <c r="B135" s="42" t="s">
        <v>78</v>
      </c>
      <c r="C135" s="39"/>
    </row>
    <row r="136" spans="1:12" ht="32" customHeight="1" thickBot="1" x14ac:dyDescent="0.6">
      <c r="B136" s="35" t="s">
        <v>267</v>
      </c>
      <c r="C136" s="39" t="s">
        <v>35</v>
      </c>
    </row>
    <row r="137" spans="1:12" ht="16" customHeight="1" x14ac:dyDescent="0.55000000000000004">
      <c r="B137" s="41"/>
      <c r="C137" s="39"/>
    </row>
    <row r="138" spans="1:12" ht="16" customHeight="1" thickBot="1" x14ac:dyDescent="0.6">
      <c r="A138" s="30" t="s">
        <v>80</v>
      </c>
      <c r="B138" s="42" t="s">
        <v>259</v>
      </c>
      <c r="C138" s="39"/>
    </row>
    <row r="139" spans="1:12" ht="16" customHeight="1" thickBot="1" x14ac:dyDescent="0.6">
      <c r="B139" s="35" t="s">
        <v>226</v>
      </c>
      <c r="C139" s="36" t="s">
        <v>225</v>
      </c>
      <c r="E139" s="9" t="s">
        <v>25</v>
      </c>
      <c r="F139" s="9" t="s">
        <v>170</v>
      </c>
      <c r="G139" s="9" t="s">
        <v>171</v>
      </c>
      <c r="H139" s="9" t="s">
        <v>172</v>
      </c>
      <c r="I139" s="9" t="s">
        <v>186</v>
      </c>
      <c r="J139" s="9" t="s">
        <v>187</v>
      </c>
    </row>
    <row r="140" spans="1:12" ht="16" customHeight="1" thickBot="1" x14ac:dyDescent="0.6">
      <c r="B140" s="35" t="s">
        <v>266</v>
      </c>
      <c r="C140" s="36" t="s">
        <v>265</v>
      </c>
      <c r="E140" s="9" t="s">
        <v>265</v>
      </c>
      <c r="F140" s="9" t="s">
        <v>260</v>
      </c>
    </row>
    <row r="141" spans="1:12" ht="16" customHeight="1" x14ac:dyDescent="0.55000000000000004">
      <c r="B141" s="41"/>
      <c r="C141" s="39"/>
    </row>
    <row r="142" spans="1:12" ht="16" customHeight="1" x14ac:dyDescent="0.55000000000000004">
      <c r="A142" s="30" t="s">
        <v>223</v>
      </c>
      <c r="B142" s="42" t="s">
        <v>26</v>
      </c>
      <c r="C142" s="39"/>
    </row>
    <row r="143" spans="1:12" ht="16" customHeight="1" thickBot="1" x14ac:dyDescent="0.6">
      <c r="B143" s="41" t="s">
        <v>23</v>
      </c>
      <c r="C143" s="39"/>
    </row>
    <row r="144" spans="1:12" ht="32" customHeight="1" thickBot="1" x14ac:dyDescent="0.6">
      <c r="B144" s="37" t="s">
        <v>234</v>
      </c>
      <c r="C144" s="39"/>
    </row>
    <row r="145" spans="1:12" ht="16" customHeight="1" thickBot="1" x14ac:dyDescent="0.6">
      <c r="B145" s="41" t="s">
        <v>24</v>
      </c>
      <c r="C145" s="39"/>
    </row>
    <row r="146" spans="1:12" ht="48" customHeight="1" thickBot="1" x14ac:dyDescent="0.6">
      <c r="B146" s="37" t="s">
        <v>227</v>
      </c>
      <c r="C146" s="39" t="s">
        <v>35</v>
      </c>
    </row>
    <row r="147" spans="1:12" ht="16" customHeight="1" thickBot="1" x14ac:dyDescent="0.6">
      <c r="B147" s="41" t="s">
        <v>7</v>
      </c>
      <c r="C147" s="39"/>
    </row>
    <row r="148" spans="1:12" ht="32" customHeight="1" thickBot="1" x14ac:dyDescent="0.6">
      <c r="B148" s="37" t="s">
        <v>230</v>
      </c>
      <c r="C148" s="36" t="s">
        <v>228</v>
      </c>
      <c r="E148" s="9" t="s">
        <v>4</v>
      </c>
      <c r="F148" s="9" t="s">
        <v>119</v>
      </c>
      <c r="G148" s="9" t="s">
        <v>176</v>
      </c>
      <c r="H148" s="9" t="s">
        <v>229</v>
      </c>
      <c r="L148" s="2"/>
    </row>
    <row r="149" spans="1:12" ht="32" customHeight="1" thickBot="1" x14ac:dyDescent="0.6">
      <c r="B149" s="37" t="s">
        <v>231</v>
      </c>
      <c r="C149" s="39"/>
    </row>
    <row r="150" spans="1:12" ht="16" customHeight="1" x14ac:dyDescent="0.55000000000000004">
      <c r="B150" s="33" t="s">
        <v>66</v>
      </c>
      <c r="C150" s="49"/>
    </row>
    <row r="151" spans="1:12" ht="16" customHeight="1" x14ac:dyDescent="0.55000000000000004">
      <c r="A151" s="30" t="s">
        <v>84</v>
      </c>
      <c r="B151" s="42" t="s">
        <v>29</v>
      </c>
      <c r="C151" s="39"/>
    </row>
    <row r="152" spans="1:12" ht="16" customHeight="1" thickBot="1" x14ac:dyDescent="0.6">
      <c r="B152" s="41" t="s">
        <v>33</v>
      </c>
      <c r="C152" s="39"/>
    </row>
    <row r="153" spans="1:12" ht="16" customHeight="1" thickBot="1" x14ac:dyDescent="0.6">
      <c r="B153" s="35" t="s">
        <v>233</v>
      </c>
      <c r="C153" s="36" t="s">
        <v>232</v>
      </c>
      <c r="E153" s="9" t="s">
        <v>81</v>
      </c>
      <c r="F153" s="9" t="s">
        <v>232</v>
      </c>
    </row>
    <row r="154" spans="1:12" ht="16" customHeight="1" thickBot="1" x14ac:dyDescent="0.6">
      <c r="B154" s="35" t="s">
        <v>235</v>
      </c>
      <c r="C154" s="36" t="s">
        <v>236</v>
      </c>
      <c r="E154" s="9" t="s">
        <v>236</v>
      </c>
    </row>
    <row r="155" spans="1:12" ht="16" customHeight="1" x14ac:dyDescent="0.55000000000000004">
      <c r="B155" s="38"/>
      <c r="C155" s="39"/>
    </row>
    <row r="156" spans="1:12" ht="16" customHeight="1" x14ac:dyDescent="0.55000000000000004">
      <c r="B156" s="38"/>
      <c r="C156" s="39"/>
    </row>
    <row r="157" spans="1:12" ht="16" customHeight="1" x14ac:dyDescent="0.55000000000000004">
      <c r="B157" s="38"/>
      <c r="C157" s="39"/>
    </row>
    <row r="158" spans="1:12" ht="16" customHeight="1" x14ac:dyDescent="0.55000000000000004">
      <c r="A158" s="30" t="s">
        <v>86</v>
      </c>
      <c r="B158" s="42" t="s">
        <v>87</v>
      </c>
      <c r="C158" s="39"/>
    </row>
    <row r="159" spans="1:12" ht="16" customHeight="1" thickBot="1" x14ac:dyDescent="0.6">
      <c r="B159" s="41" t="s">
        <v>31</v>
      </c>
      <c r="C159" s="39"/>
    </row>
    <row r="160" spans="1:12" ht="16" customHeight="1" thickBot="1" x14ac:dyDescent="0.6">
      <c r="B160" s="35" t="s">
        <v>237</v>
      </c>
      <c r="C160" s="36" t="s">
        <v>82</v>
      </c>
      <c r="E160" s="9" t="s">
        <v>82</v>
      </c>
    </row>
    <row r="161" spans="1:8" ht="16" customHeight="1" thickBot="1" x14ac:dyDescent="0.6">
      <c r="B161" s="35" t="s">
        <v>238</v>
      </c>
      <c r="C161" s="36" t="s">
        <v>83</v>
      </c>
      <c r="E161" s="9" t="s">
        <v>83</v>
      </c>
    </row>
    <row r="162" spans="1:8" ht="16" customHeight="1" x14ac:dyDescent="0.55000000000000004">
      <c r="B162" s="38"/>
      <c r="C162" s="39"/>
    </row>
    <row r="163" spans="1:8" ht="16" customHeight="1" x14ac:dyDescent="0.55000000000000004">
      <c r="A163" s="30" t="s">
        <v>88</v>
      </c>
      <c r="B163" s="40" t="s">
        <v>89</v>
      </c>
      <c r="C163" s="39"/>
    </row>
    <row r="164" spans="1:8" ht="16" customHeight="1" thickBot="1" x14ac:dyDescent="0.6">
      <c r="B164" s="41" t="s">
        <v>68</v>
      </c>
      <c r="C164" s="39"/>
    </row>
    <row r="165" spans="1:8" ht="32" customHeight="1" thickBot="1" x14ac:dyDescent="0.6">
      <c r="B165" s="35" t="s">
        <v>247</v>
      </c>
      <c r="C165" s="36" t="s">
        <v>245</v>
      </c>
      <c r="E165" s="9" t="s">
        <v>245</v>
      </c>
    </row>
    <row r="166" spans="1:8" ht="16" customHeight="1" x14ac:dyDescent="0.55000000000000004">
      <c r="B166" s="41" t="s">
        <v>246</v>
      </c>
      <c r="C166" s="39"/>
    </row>
    <row r="167" spans="1:8" ht="16" customHeight="1" thickBot="1" x14ac:dyDescent="0.6">
      <c r="B167" s="41" t="s">
        <v>67</v>
      </c>
      <c r="C167" s="39"/>
    </row>
    <row r="168" spans="1:8" ht="16" customHeight="1" thickBot="1" x14ac:dyDescent="0.6">
      <c r="B168" s="35" t="s">
        <v>252</v>
      </c>
      <c r="C168" s="36" t="s">
        <v>248</v>
      </c>
      <c r="E168" s="9" t="s">
        <v>229</v>
      </c>
      <c r="F168" s="9" t="s">
        <v>85</v>
      </c>
      <c r="G168" s="9" t="s">
        <v>243</v>
      </c>
      <c r="H168" s="9" t="s">
        <v>249</v>
      </c>
    </row>
    <row r="169" spans="1:8" ht="16" customHeight="1" thickBot="1" x14ac:dyDescent="0.6">
      <c r="B169" s="55" t="s">
        <v>244</v>
      </c>
      <c r="E169" s="9" t="s">
        <v>244</v>
      </c>
      <c r="F169" s="9" t="s">
        <v>179</v>
      </c>
      <c r="G169" s="9" t="s">
        <v>180</v>
      </c>
    </row>
    <row r="170" spans="1:8" ht="32" customHeight="1" thickBot="1" x14ac:dyDescent="0.6">
      <c r="B170" s="35" t="s">
        <v>240</v>
      </c>
      <c r="C170" s="36" t="s">
        <v>69</v>
      </c>
      <c r="E170" s="9" t="s">
        <v>250</v>
      </c>
      <c r="F170" s="9" t="s">
        <v>251</v>
      </c>
    </row>
    <row r="171" spans="1:8" ht="16" customHeight="1" x14ac:dyDescent="0.55000000000000004">
      <c r="B171" s="36" t="s">
        <v>241</v>
      </c>
      <c r="C171" s="41" t="s">
        <v>181</v>
      </c>
      <c r="E171" s="9" t="s">
        <v>242</v>
      </c>
      <c r="F171" s="9" t="s">
        <v>241</v>
      </c>
    </row>
    <row r="172" spans="1:8" ht="16" customHeight="1" x14ac:dyDescent="0.55000000000000004">
      <c r="B172" s="41" t="s">
        <v>182</v>
      </c>
      <c r="C172" s="39"/>
    </row>
    <row r="173" spans="1:8" ht="16" customHeight="1" x14ac:dyDescent="0.55000000000000004">
      <c r="A173" s="30"/>
      <c r="B173" s="18"/>
      <c r="C173" s="39"/>
    </row>
    <row r="174" spans="1:8" ht="16" customHeight="1" x14ac:dyDescent="0.55000000000000004">
      <c r="C174" s="39"/>
    </row>
    <row r="175" spans="1:8" ht="16" customHeight="1" x14ac:dyDescent="0.55000000000000004">
      <c r="C175" s="39"/>
    </row>
    <row r="176" spans="1:8" ht="16" customHeight="1" x14ac:dyDescent="0.55000000000000004">
      <c r="C176" s="39"/>
    </row>
    <row r="177" spans="3:3" ht="16" customHeight="1" x14ac:dyDescent="0.55000000000000004">
      <c r="C177" s="39"/>
    </row>
  </sheetData>
  <mergeCells count="12">
    <mergeCell ref="B1:C1"/>
    <mergeCell ref="B131:C131"/>
    <mergeCell ref="B21:C21"/>
    <mergeCell ref="B31:C31"/>
    <mergeCell ref="B26:C26"/>
    <mergeCell ref="B13:C13"/>
    <mergeCell ref="B35:C35"/>
    <mergeCell ref="B42:C42"/>
    <mergeCell ref="B95:C95"/>
    <mergeCell ref="B100:C100"/>
    <mergeCell ref="B76:C76"/>
    <mergeCell ref="B127:C127"/>
  </mergeCells>
  <phoneticPr fontId="1"/>
  <dataValidations count="46">
    <dataValidation type="list" allowBlank="1" showInputMessage="1" showErrorMessage="1" sqref="C3" xr:uid="{454DDA6A-E636-4E9C-8979-19A6CB83CECE}">
      <formula1>$E$3:$K$3</formula1>
    </dataValidation>
    <dataValidation type="list" allowBlank="1" showInputMessage="1" showErrorMessage="1" sqref="C4:C6" xr:uid="{43848BCA-247E-48CD-AD7F-1A859E675991}">
      <formula1>$E$4:$K$4</formula1>
    </dataValidation>
    <dataValidation type="list" allowBlank="1" showInputMessage="1" showErrorMessage="1" sqref="C7:C8" xr:uid="{A53E48AA-C6A0-49A9-8E25-F6917260A7B0}">
      <formula1>$E$7:$K$7</formula1>
    </dataValidation>
    <dataValidation type="list" allowBlank="1" showInputMessage="1" showErrorMessage="1" sqref="C11" xr:uid="{94E88E01-35AE-4F65-956E-5AAF6838460C}">
      <formula1>$E$11:$K$11</formula1>
    </dataValidation>
    <dataValidation type="list" allowBlank="1" showInputMessage="1" showErrorMessage="1" sqref="C29" xr:uid="{269FB05A-D3B2-4958-AB61-B30A2389D0B6}">
      <formula1>$E$29:$K$29</formula1>
    </dataValidation>
    <dataValidation type="list" allowBlank="1" showInputMessage="1" showErrorMessage="1" sqref="C33:C34" xr:uid="{CA0AEEC3-1CEB-4DA9-805F-5312A7C3B569}">
      <formula1>$E$33:$K$33</formula1>
    </dataValidation>
    <dataValidation type="list" allowBlank="1" showInputMessage="1" showErrorMessage="1" sqref="C15" xr:uid="{4AABBFF7-2D71-45BF-8476-7330B1887F55}">
      <formula1>$E$15:$K$15</formula1>
    </dataValidation>
    <dataValidation type="list" allowBlank="1" showInputMessage="1" showErrorMessage="1" sqref="C16" xr:uid="{F097259F-CA4E-4D8C-B0CF-EDBA4A40B81E}">
      <formula1>$E$16:$K$16</formula1>
    </dataValidation>
    <dataValidation type="list" allowBlank="1" showInputMessage="1" showErrorMessage="1" sqref="C18" xr:uid="{59ABC0E9-F537-4214-A0D9-579EB03B1F0D}">
      <formula1>$E$18:$K$18</formula1>
    </dataValidation>
    <dataValidation type="list" allowBlank="1" showInputMessage="1" showErrorMessage="1" sqref="C17" xr:uid="{6835B683-82D6-4B7E-89BC-427CA9F18573}">
      <formula1>$E$17:$K$17</formula1>
    </dataValidation>
    <dataValidation type="list" allowBlank="1" showInputMessage="1" showErrorMessage="1" sqref="C22" xr:uid="{F378D456-C188-4043-82D9-5883ABCF58D6}">
      <formula1>$E$22:$I$22</formula1>
    </dataValidation>
    <dataValidation type="list" allowBlank="1" showInputMessage="1" showErrorMessage="1" sqref="C24" xr:uid="{F2469D94-96E6-4FD3-AA06-4B309CA4AA3E}">
      <formula1>$E$24:$K$24</formula1>
    </dataValidation>
    <dataValidation type="list" allowBlank="1" showInputMessage="1" showErrorMessage="1" sqref="C63" xr:uid="{CA63300E-976A-4BDB-81C1-8103E4D02264}">
      <formula1>$E$63:$K$63</formula1>
    </dataValidation>
    <dataValidation type="list" allowBlank="1" showInputMessage="1" showErrorMessage="1" sqref="C66" xr:uid="{EF11F226-002D-4E57-8E39-865A176B25CF}">
      <formula1>$E$66:$K$66</formula1>
    </dataValidation>
    <dataValidation type="list" allowBlank="1" showInputMessage="1" showErrorMessage="1" sqref="C117 C148:C149" xr:uid="{F3D88392-5679-4C1A-80FB-08F533383EE3}">
      <formula1>$E$117:$K$117</formula1>
    </dataValidation>
    <dataValidation type="list" allowBlank="1" showInputMessage="1" showErrorMessage="1" sqref="C118" xr:uid="{1FB8B315-AB9D-44AE-B4D4-4F99EE02854D}">
      <formula1>$E$118:$K$118</formula1>
    </dataValidation>
    <dataValidation type="list" allowBlank="1" showInputMessage="1" showErrorMessage="1" sqref="C23" xr:uid="{78D45D50-1975-4A2C-9261-617946A7178B}">
      <formula1>$E$23:$K$23</formula1>
    </dataValidation>
    <dataValidation type="list" allowBlank="1" showInputMessage="1" showErrorMessage="1" sqref="C28" xr:uid="{DF34310E-5110-4571-AAC2-A6A291BDDFF7}">
      <formula1>$E$28:$K$28</formula1>
    </dataValidation>
    <dataValidation type="list" allowBlank="1" showInputMessage="1" showErrorMessage="1" sqref="C43" xr:uid="{22330007-F970-4D36-BD6E-9279BD3B9E87}">
      <formula1>$E$43:$K$43</formula1>
    </dataValidation>
    <dataValidation type="list" allowBlank="1" showInputMessage="1" showErrorMessage="1" sqref="C44" xr:uid="{5755EF06-9308-4511-9AFB-BC836F121F60}">
      <formula1>$E$44:$K$44</formula1>
    </dataValidation>
    <dataValidation type="list" allowBlank="1" showInputMessage="1" showErrorMessage="1" sqref="C45" xr:uid="{98F7DF62-9ECF-40B5-9016-6265DE16E5CE}">
      <formula1>$E$45:$K$45</formula1>
    </dataValidation>
    <dataValidation type="list" allowBlank="1" showInputMessage="1" showErrorMessage="1" sqref="C46" xr:uid="{476985D1-4ABA-4007-866D-47C6AB6DF19F}">
      <formula1>$E$46:$K$46</formula1>
    </dataValidation>
    <dataValidation type="list" allowBlank="1" showInputMessage="1" showErrorMessage="1" sqref="C49" xr:uid="{8CCC8DD2-DD8D-474F-A471-6094E004AC37}">
      <formula1>$E$49:$K$49</formula1>
    </dataValidation>
    <dataValidation type="list" allowBlank="1" showInputMessage="1" showErrorMessage="1" sqref="C48" xr:uid="{F2D7342E-12F4-4261-969B-A2F688B413C3}">
      <formula1>$E$48:$K$48</formula1>
    </dataValidation>
    <dataValidation type="list" allowBlank="1" showInputMessage="1" showErrorMessage="1" sqref="C36" xr:uid="{EEE05729-A99B-4DA7-90D1-15ECD633F730}">
      <formula1>$E$36:$K$36</formula1>
    </dataValidation>
    <dataValidation type="list" allowBlank="1" showInputMessage="1" showErrorMessage="1" sqref="C37" xr:uid="{630A030C-6EC9-42EF-8AF9-D904A1BFE65D}">
      <formula1>$E$37:$K$37</formula1>
    </dataValidation>
    <dataValidation type="list" allowBlank="1" showInputMessage="1" showErrorMessage="1" sqref="C38" xr:uid="{0DA04613-C0B2-48DE-89D9-1856543CA458}">
      <formula1>$E$38:$K$38</formula1>
    </dataValidation>
    <dataValidation type="list" allowBlank="1" showInputMessage="1" showErrorMessage="1" sqref="C39" xr:uid="{CB3F40A6-450D-4815-A9DC-62523B0201BC}">
      <formula1>$E$39:$K$39</formula1>
    </dataValidation>
    <dataValidation type="list" allowBlank="1" showInputMessage="1" showErrorMessage="1" sqref="C57" xr:uid="{B516F9DA-7423-462A-AC62-960BC91C12ED}">
      <formula1>$E$57:$K$57</formula1>
    </dataValidation>
    <dataValidation type="list" allowBlank="1" showInputMessage="1" showErrorMessage="1" sqref="C58" xr:uid="{984B4378-4CC3-4CEE-89BB-6F4644412FE4}">
      <formula1>$E$58:$K$58</formula1>
    </dataValidation>
    <dataValidation type="list" allowBlank="1" showInputMessage="1" showErrorMessage="1" sqref="C84 C139 C108" xr:uid="{B36CAA1E-45CE-4EF4-979E-6688301B8BD1}">
      <formula1>$E$84:$K$84</formula1>
    </dataValidation>
    <dataValidation type="list" allowBlank="1" showInputMessage="1" showErrorMessage="1" sqref="B169" xr:uid="{D66058E9-E758-4B22-A5F9-C7E196B5D01D}">
      <formula1>$E$169:$K$169</formula1>
    </dataValidation>
    <dataValidation type="list" allowBlank="1" showInputMessage="1" showErrorMessage="1" sqref="C153" xr:uid="{34838C7F-311F-4672-B3A3-414177A8047A}">
      <formula1>$E$153:$J$153</formula1>
    </dataValidation>
    <dataValidation type="list" allowBlank="1" showInputMessage="1" showErrorMessage="1" sqref="C168" xr:uid="{48627EFC-FE03-4D3C-934C-6E7F4427F95A}">
      <formula1>$E$168:$K$168</formula1>
    </dataValidation>
    <dataValidation type="list" allowBlank="1" showInputMessage="1" showErrorMessage="1" sqref="B171" xr:uid="{2B8FFC05-6178-4EB4-9224-E8008DF59839}">
      <formula1>$E$171:$K$171</formula1>
    </dataValidation>
    <dataValidation type="list" allowBlank="1" showInputMessage="1" showErrorMessage="1" sqref="C165" xr:uid="{C4CEE0F1-4F0E-4F1C-AD6C-1D53FA387349}">
      <formula1>$E$165:$K$165</formula1>
    </dataValidation>
    <dataValidation type="list" allowBlank="1" showInputMessage="1" showErrorMessage="1" sqref="J11 K25:K29" xr:uid="{2E30DA97-2C14-472A-AA64-01161104FC28}">
      <formula1>#REF!</formula1>
    </dataValidation>
    <dataValidation type="list" allowBlank="1" showInputMessage="1" showErrorMessage="1" sqref="C85" xr:uid="{14C19115-D637-4177-BEB2-83C5B30A2B9F}">
      <formula1>$E$85:$K$85</formula1>
    </dataValidation>
    <dataValidation type="list" allowBlank="1" showInputMessage="1" showErrorMessage="1" sqref="C109" xr:uid="{7DA865F0-B5C3-4997-B17D-171450479FB4}">
      <formula1>$E$109:$K$109</formula1>
    </dataValidation>
    <dataValidation type="list" allowBlank="1" showInputMessage="1" showErrorMessage="1" sqref="C140" xr:uid="{109786D6-C8DC-478B-A513-95115EA75B6E}">
      <formula1>$E$140:$K$140</formula1>
    </dataValidation>
    <dataValidation type="list" allowBlank="1" showInputMessage="1" showErrorMessage="1" sqref="C160" xr:uid="{994293C5-43E6-4CB9-8463-053415E34B30}">
      <formula1>$E$160:$K$160</formula1>
    </dataValidation>
    <dataValidation type="list" allowBlank="1" showInputMessage="1" showErrorMessage="1" sqref="C161" xr:uid="{1F65677B-B6FF-4C50-87AC-CC92B251B828}">
      <formula1>$E$161:$K$161</formula1>
    </dataValidation>
    <dataValidation type="list" allowBlank="1" showInputMessage="1" showErrorMessage="1" sqref="C154" xr:uid="{4C02279C-2285-41CE-A2E7-CA0C874C618C}">
      <formula1>$E$154:$K$154</formula1>
    </dataValidation>
    <dataValidation type="list" allowBlank="1" showInputMessage="1" showErrorMessage="1" sqref="C53" xr:uid="{CB59D759-CA7B-4F72-A718-6EFC7BC2C1A9}">
      <formula1>$E$53:$K$53</formula1>
    </dataValidation>
    <dataValidation type="list" allowBlank="1" showInputMessage="1" showErrorMessage="1" sqref="C54" xr:uid="{D5835B22-A146-46AA-83DB-C841FAD00657}">
      <formula1>$E$54:$K$54</formula1>
    </dataValidation>
    <dataValidation type="list" allowBlank="1" showInputMessage="1" showErrorMessage="1" sqref="C55" xr:uid="{29E66EAF-66EE-4379-9F50-AC9CA62EDE6A}">
      <formula1>$E$55:$K$55</formula1>
    </dataValidation>
  </dataValidations>
  <pageMargins left="0.70866141732283472" right="0.70866141732283472" top="0.94488188976377963" bottom="0.55118110236220474" header="0.31496062992125984" footer="0.31496062992125984"/>
  <pageSetup paperSize="9"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BEE3-F742-4A05-A885-FC7EF2A58D33}">
  <sheetPr codeName="Sheet2"/>
  <dimension ref="A1:E96"/>
  <sheetViews>
    <sheetView tabSelected="1" zoomScale="50" zoomScaleNormal="50" workbookViewId="0">
      <selection activeCell="D49" sqref="D49"/>
    </sheetView>
  </sheetViews>
  <sheetFormatPr defaultColWidth="0" defaultRowHeight="0" customHeight="1" zeroHeight="1" x14ac:dyDescent="0.55000000000000004"/>
  <cols>
    <col min="1" max="1" width="6.6640625" style="13" customWidth="1"/>
    <col min="2" max="2" width="48" style="60" customWidth="1"/>
    <col min="3" max="3" width="0.83203125" style="60" customWidth="1"/>
    <col min="4" max="4" width="24.1640625" style="60" customWidth="1"/>
    <col min="5" max="5" width="6.75" style="60" customWidth="1"/>
    <col min="6" max="16384" width="4.75" style="13" hidden="1"/>
  </cols>
  <sheetData>
    <row r="1" spans="1:5" ht="15" customHeight="1" x14ac:dyDescent="0.55000000000000004">
      <c r="A1" s="4"/>
      <c r="B1" s="15"/>
      <c r="C1" s="15"/>
      <c r="D1" s="15"/>
      <c r="E1" s="15"/>
    </row>
    <row r="2" spans="1:5" ht="15" customHeight="1" x14ac:dyDescent="0.55000000000000004">
      <c r="A2" s="4"/>
      <c r="B2" s="15"/>
      <c r="C2" s="15"/>
      <c r="D2" s="15"/>
      <c r="E2" s="15"/>
    </row>
    <row r="3" spans="1:5" ht="15" customHeight="1" x14ac:dyDescent="0.55000000000000004">
      <c r="A3" s="4"/>
      <c r="B3" s="15"/>
      <c r="C3" s="15"/>
      <c r="D3" s="15"/>
      <c r="E3" s="15"/>
    </row>
    <row r="4" spans="1:5" ht="15" customHeight="1" x14ac:dyDescent="0.55000000000000004">
      <c r="A4" s="4"/>
      <c r="B4" s="15"/>
      <c r="C4" s="15"/>
      <c r="D4" s="15"/>
      <c r="E4" s="15"/>
    </row>
    <row r="5" spans="1:5" ht="15" customHeight="1" x14ac:dyDescent="0.55000000000000004">
      <c r="A5" s="4"/>
      <c r="B5" s="15"/>
      <c r="C5" s="15"/>
      <c r="D5" s="15"/>
      <c r="E5" s="15"/>
    </row>
    <row r="6" spans="1:5" ht="34.5" customHeight="1" x14ac:dyDescent="0.55000000000000004">
      <c r="A6" s="4"/>
      <c r="B6" s="15"/>
      <c r="C6" s="15"/>
      <c r="D6" s="15"/>
      <c r="E6" s="15"/>
    </row>
    <row r="7" spans="1:5" ht="5" customHeight="1" x14ac:dyDescent="0.55000000000000004">
      <c r="A7" s="4"/>
      <c r="B7" s="15"/>
      <c r="C7" s="15"/>
      <c r="D7" s="15"/>
      <c r="E7" s="15"/>
    </row>
    <row r="8" spans="1:5" ht="15" customHeight="1" x14ac:dyDescent="0.55000000000000004">
      <c r="A8" s="4"/>
      <c r="B8" s="16" t="s">
        <v>39</v>
      </c>
      <c r="C8" s="16"/>
      <c r="D8" s="17"/>
      <c r="E8" s="15"/>
    </row>
    <row r="9" spans="1:5" s="14" customFormat="1" ht="160" customHeight="1" x14ac:dyDescent="0.55000000000000004">
      <c r="A9" s="5"/>
      <c r="B9" s="64" t="str">
        <f>"　"&amp;【入力】!B3&amp;【入力】!C3&amp;【入力】!B4&amp;【入力】!C4&amp;【入力】!B7&amp;【入力】!C7&amp;【入力】!B8&amp;【入力】!B11&amp;【入力】!C11&amp;【入力】!B14&amp;【入力】!B15&amp;【入力】!C15&amp;【入力】!B16&amp;【入力】!C16&amp;【入力】!B17&amp;【入力】!C17&amp;【入力】!B18&amp;【入力】!C18&amp;【入力】!B19&amp;"。"&amp;【入力】!B22&amp;【入力】!C22&amp;【入力】!B23&amp;【入力】!C23&amp;【入力】!B24&amp;【入力】!C24&amp;【入力】!B27&amp;【入力】!B28&amp;【入力】!C28&amp;【入力】!B29&amp;【入力】!C29</f>
        <v>　米国の大豆生産における新たな脅威の一つに真菌Fusarium virguliformeによって引き起こされる突然死症候群（SDS）が挙げられる。土壌伝染性のこの病原菌は根に感染し、その後、葉脈間の白化と壊死を特徴とする葉の症状を引き起こす。感染により、早期落葉、さやの落下、最大で100%の収量低下を引き起こしている。これまでに、原因菌としてFusarium solani f. sp. Glycines (Fv)が同定され、米国ではFvが唯一のSDS原因種であることが明らかにされてきた[Rupe et al., 1989]。申請者もFvTox1とFvNIS1という2つのタンパク質が葉面SDSの発生に重要な因子であることを明らかにしてきた。これらの研究により、SDSの原因となるFvや関連因子の種類や特性についてはかなり理解が深まっている。</v>
      </c>
      <c r="C9" s="64"/>
      <c r="D9" s="64"/>
      <c r="E9" s="12"/>
    </row>
    <row r="10" spans="1:5" s="14" customFormat="1" ht="70" customHeight="1" x14ac:dyDescent="0.55000000000000004">
      <c r="A10" s="5"/>
      <c r="B10" s="65" t="str">
        <f>"　"&amp;【入力】!B32&amp;【入力】!B36&amp;【入力】!C36&amp;【入力】!B37&amp;【入力】!C37&amp;【入力】!B38&amp;【入力】!C38&amp;【入力】!B39&amp;【入力】!C39&amp;"そのため、"&amp;【入力】!B33&amp;【入力】!C33</f>
        <v>　その一方で、これまでは、SDS発症後に病気を抑える方法が主に研究されておりSDS発症前あるいはFv感染前にFvTox1やFvNIS1の機能を特異的に阻害する試みはなされてこなかった。そのため、その症状を引き起こすためにFvが採用しているメカニズムやそれに基づく防除方法は明らかにされていない。</v>
      </c>
      <c r="C10" s="65"/>
      <c r="D10" s="65"/>
      <c r="E10" s="12"/>
    </row>
    <row r="11" spans="1:5" s="14" customFormat="1" ht="15" customHeight="1" x14ac:dyDescent="0.55000000000000004">
      <c r="A11" s="5"/>
      <c r="B11" s="12"/>
      <c r="C11" s="12"/>
      <c r="D11" s="12"/>
      <c r="E11" s="12"/>
    </row>
    <row r="12" spans="1:5" s="14" customFormat="1" ht="15" customHeight="1" x14ac:dyDescent="0.55000000000000004">
      <c r="A12" s="5"/>
      <c r="B12" s="18" t="s">
        <v>40</v>
      </c>
      <c r="C12" s="18"/>
      <c r="D12" s="19"/>
      <c r="E12" s="12"/>
    </row>
    <row r="13" spans="1:5" s="14" customFormat="1" ht="5" customHeight="1" thickBot="1" x14ac:dyDescent="0.6">
      <c r="A13" s="5"/>
      <c r="B13" s="64" t="str">
        <f>"　"&amp;【入力】!B43&amp;【入力】!C43&amp;【入力】!B44&amp;【入力】!C44&amp;【入力】!B45&amp;【入力】!C45&amp;【入力】!B46&amp;【入力】!C46&amp;【入力】!B47&amp;【入力】!B48&amp;【入力】!C48&amp;【入力】!B49&amp;【入力】!C49&amp;【入力】!B52&amp;【入力】!B53&amp;【入力】!C53&amp;【入力】!B54&amp;【入力】!C54&amp;【入力】!B55&amp;【入力】!C55</f>
        <v>　すでに、C末端にGFPを付加したFvTox1（FvTox1-GFP）を発現する植物を作出しており、機能的であることを確認しており、質量分析によりFvTox1-GFPと相互作用するタンパク質を27種 同定している。さらに、そのうちの一部の因子については植物の病害応答に関与することがすでに報告されている。こうしたことから、FvTox1と相互作用する因子の構造を詳細に解析し、それをもとにした人工的な相互作用因子を作成することでFvTox1の機能抑制を介してSDSの発症予防を実現できると考えた。</v>
      </c>
      <c r="C13" s="18"/>
      <c r="D13" s="15"/>
      <c r="E13" s="12"/>
    </row>
    <row r="14" spans="1:5" ht="156" customHeight="1" thickBot="1" x14ac:dyDescent="0.6">
      <c r="A14" s="4"/>
      <c r="B14" s="64"/>
      <c r="C14" s="12"/>
      <c r="D14" s="20"/>
      <c r="E14" s="15"/>
    </row>
    <row r="15" spans="1:5" ht="17.5" customHeight="1" x14ac:dyDescent="0.55000000000000004">
      <c r="A15" s="4"/>
      <c r="B15" s="64"/>
      <c r="C15" s="12"/>
      <c r="D15" s="18" t="s">
        <v>92</v>
      </c>
      <c r="E15" s="15"/>
    </row>
    <row r="16" spans="1:5" ht="34.5" customHeight="1" x14ac:dyDescent="0.55000000000000004">
      <c r="A16" s="4"/>
      <c r="B16" s="64" t="str">
        <f>"　"&amp;【入力】!B56&amp;【入力】!B57&amp;【入力】!C57&amp;【入力】!B58&amp;【入力】!C58&amp;"(図１）。"</f>
        <v>　実際、申請者はすでに、FvTox1と相互作用する因子の約半分が感染初期の根で特異的に発現誘導されていることをRNA-seq解析から明らかにしている(図１）。</v>
      </c>
      <c r="C16" s="64"/>
      <c r="D16" s="64"/>
      <c r="E16" s="15"/>
    </row>
    <row r="17" spans="1:5" ht="15" customHeight="1" x14ac:dyDescent="0.55000000000000004">
      <c r="A17" s="4"/>
      <c r="B17" s="23"/>
      <c r="C17" s="23"/>
      <c r="D17" s="23"/>
      <c r="E17" s="15"/>
    </row>
    <row r="18" spans="1:5" ht="15" customHeight="1" x14ac:dyDescent="0.55000000000000004">
      <c r="A18" s="4"/>
      <c r="B18" s="23"/>
      <c r="C18" s="23"/>
      <c r="D18" s="23"/>
      <c r="E18" s="15"/>
    </row>
    <row r="19" spans="1:5" ht="15" customHeight="1" x14ac:dyDescent="0.55000000000000004">
      <c r="A19" s="4"/>
      <c r="B19" s="23"/>
      <c r="C19" s="23"/>
      <c r="D19" s="23"/>
      <c r="E19" s="15"/>
    </row>
    <row r="20" spans="1:5" ht="15" customHeight="1" x14ac:dyDescent="0.55000000000000004">
      <c r="A20" s="4"/>
      <c r="B20" s="23"/>
      <c r="C20" s="23"/>
      <c r="D20" s="23"/>
      <c r="E20" s="15"/>
    </row>
    <row r="21" spans="1:5" ht="15" customHeight="1" x14ac:dyDescent="0.55000000000000004">
      <c r="A21" s="4"/>
      <c r="B21" s="23"/>
      <c r="C21" s="23"/>
      <c r="D21" s="23"/>
      <c r="E21" s="15"/>
    </row>
    <row r="22" spans="1:5" ht="15" customHeight="1" x14ac:dyDescent="0.55000000000000004">
      <c r="A22" s="4"/>
      <c r="B22" s="23"/>
      <c r="C22" s="23"/>
      <c r="D22" s="23"/>
      <c r="E22" s="15"/>
    </row>
    <row r="23" spans="1:5" ht="15" customHeight="1" x14ac:dyDescent="0.55000000000000004">
      <c r="A23" s="4"/>
      <c r="B23" s="23"/>
      <c r="C23" s="23"/>
      <c r="D23" s="23"/>
      <c r="E23" s="15"/>
    </row>
    <row r="24" spans="1:5" ht="15" customHeight="1" x14ac:dyDescent="0.55000000000000004">
      <c r="A24" s="4"/>
      <c r="B24" s="23"/>
      <c r="C24" s="23"/>
      <c r="D24" s="23"/>
      <c r="E24" s="15"/>
    </row>
    <row r="25" spans="1:5" ht="15" customHeight="1" x14ac:dyDescent="0.55000000000000004">
      <c r="A25" s="4"/>
      <c r="B25" s="23"/>
      <c r="C25" s="23"/>
      <c r="D25" s="23"/>
      <c r="E25" s="15"/>
    </row>
    <row r="26" spans="1:5" ht="15" customHeight="1" x14ac:dyDescent="0.55000000000000004">
      <c r="A26" s="4"/>
      <c r="B26" s="23"/>
      <c r="C26" s="23"/>
      <c r="D26" s="23"/>
      <c r="E26" s="15"/>
    </row>
    <row r="27" spans="1:5" ht="15" customHeight="1" x14ac:dyDescent="0.55000000000000004">
      <c r="A27" s="4"/>
      <c r="B27" s="23"/>
      <c r="C27" s="23"/>
      <c r="D27" s="23"/>
      <c r="E27" s="15"/>
    </row>
    <row r="28" spans="1:5" ht="15" customHeight="1" x14ac:dyDescent="0.55000000000000004">
      <c r="A28" s="4"/>
      <c r="B28" s="23"/>
      <c r="C28" s="23"/>
      <c r="D28" s="23"/>
      <c r="E28" s="15"/>
    </row>
    <row r="29" spans="1:5" ht="9.5" customHeight="1" x14ac:dyDescent="0.55000000000000004">
      <c r="A29" s="4"/>
      <c r="B29" s="23"/>
      <c r="C29" s="23"/>
      <c r="D29" s="23"/>
      <c r="E29" s="15"/>
    </row>
    <row r="30" spans="1:5" ht="5" customHeight="1" x14ac:dyDescent="0.55000000000000004">
      <c r="A30" s="26"/>
      <c r="B30" s="28"/>
      <c r="C30" s="28"/>
      <c r="D30" s="28"/>
      <c r="E30" s="27"/>
    </row>
    <row r="31" spans="1:5" ht="15" customHeight="1" x14ac:dyDescent="0.55000000000000004">
      <c r="A31" s="4"/>
      <c r="B31" s="23"/>
      <c r="C31" s="23"/>
      <c r="D31" s="23"/>
      <c r="E31" s="15"/>
    </row>
    <row r="32" spans="1:5" ht="15" customHeight="1" x14ac:dyDescent="0.55000000000000004">
      <c r="A32" s="4"/>
      <c r="B32" s="23"/>
      <c r="C32" s="23"/>
      <c r="D32" s="23"/>
      <c r="E32" s="15"/>
    </row>
    <row r="33" spans="1:5" ht="15" customHeight="1" x14ac:dyDescent="0.55000000000000004">
      <c r="A33" s="4"/>
      <c r="B33" s="23"/>
      <c r="C33" s="23"/>
      <c r="D33" s="23"/>
      <c r="E33" s="15"/>
    </row>
    <row r="34" spans="1:5" ht="15" customHeight="1" x14ac:dyDescent="0.55000000000000004">
      <c r="A34" s="4"/>
      <c r="B34" s="23"/>
      <c r="C34" s="23"/>
      <c r="D34" s="23"/>
      <c r="E34" s="15"/>
    </row>
    <row r="35" spans="1:5" ht="15" customHeight="1" x14ac:dyDescent="0.55000000000000004">
      <c r="A35" s="4"/>
      <c r="B35" s="23"/>
      <c r="C35" s="23"/>
      <c r="D35" s="23"/>
      <c r="E35" s="15"/>
    </row>
    <row r="36" spans="1:5" ht="15" customHeight="1" x14ac:dyDescent="0.55000000000000004">
      <c r="A36" s="4"/>
      <c r="B36" s="23"/>
      <c r="C36" s="23"/>
      <c r="D36" s="23"/>
      <c r="E36" s="15"/>
    </row>
    <row r="37" spans="1:5" ht="15" customHeight="1" x14ac:dyDescent="0.55000000000000004">
      <c r="A37" s="4"/>
      <c r="B37" s="23"/>
      <c r="C37" s="23"/>
      <c r="D37" s="23"/>
      <c r="E37" s="15"/>
    </row>
    <row r="38" spans="1:5" ht="15" customHeight="1" x14ac:dyDescent="0.55000000000000004">
      <c r="A38" s="4"/>
      <c r="B38" s="23"/>
      <c r="C38" s="23"/>
      <c r="D38" s="23"/>
      <c r="E38" s="15"/>
    </row>
    <row r="39" spans="1:5" ht="15" customHeight="1" x14ac:dyDescent="0.55000000000000004">
      <c r="A39" s="4"/>
      <c r="B39" s="23"/>
      <c r="C39" s="23"/>
      <c r="D39" s="23"/>
      <c r="E39" s="15"/>
    </row>
    <row r="40" spans="1:5" ht="20.5" customHeight="1" x14ac:dyDescent="0.55000000000000004">
      <c r="A40" s="4"/>
      <c r="B40" s="23"/>
      <c r="C40" s="23"/>
      <c r="D40" s="23"/>
      <c r="E40" s="15"/>
    </row>
    <row r="41" spans="1:5" ht="5" customHeight="1" x14ac:dyDescent="0.55000000000000004">
      <c r="A41" s="4"/>
      <c r="B41" s="21"/>
      <c r="C41" s="21"/>
      <c r="D41" s="21"/>
      <c r="E41" s="15"/>
    </row>
    <row r="42" spans="1:5" ht="15" customHeight="1" x14ac:dyDescent="0.55000000000000004">
      <c r="A42" s="4"/>
      <c r="B42" s="16" t="s">
        <v>93</v>
      </c>
      <c r="C42" s="16"/>
      <c r="D42" s="17"/>
      <c r="E42" s="15"/>
    </row>
    <row r="43" spans="1:5" s="24" customFormat="1" ht="53" customHeight="1" x14ac:dyDescent="0.55000000000000004">
      <c r="A43" s="22"/>
      <c r="B43" s="64" t="str">
        <f>CONCATENATE("　",【入力】!B62,【入力】!B63,【入力】!C63,【入力】!B64,【入力】!C64,【入力】!B66,【入力】!C66)</f>
        <v>　そこで本研究ではFvTox1とFvNIS1の標的をを解明しこれら因子と特異的に相互作用する因子の同定を目的とする。これらのタンパク質によって引き起こされる根への感染や葉面症状の発生における種間差についても調査する。</v>
      </c>
      <c r="C43" s="64"/>
      <c r="D43" s="64"/>
      <c r="E43" s="23"/>
    </row>
    <row r="44" spans="1:5" s="24" customFormat="1" ht="15" customHeight="1" x14ac:dyDescent="0.55000000000000004">
      <c r="A44" s="22"/>
      <c r="B44" s="64" t="str">
        <f>"　"&amp;"具体的には、以下の3点について明らかにする。"</f>
        <v>　具体的には、以下の3点について明らかにする。</v>
      </c>
      <c r="C44" s="64"/>
      <c r="D44" s="64"/>
      <c r="E44" s="23"/>
    </row>
    <row r="45" spans="1:5" s="24" customFormat="1" ht="16" customHeight="1" x14ac:dyDescent="0.55000000000000004">
      <c r="A45" s="22"/>
      <c r="B45" s="67" t="str">
        <f>"・"&amp;【入力】!B70</f>
        <v>・F. virguliformeのダイズ根組織への侵入様式の特定</v>
      </c>
      <c r="C45" s="67"/>
      <c r="D45" s="67"/>
      <c r="E45" s="23"/>
    </row>
    <row r="46" spans="1:5" s="24" customFormat="1" ht="16" customHeight="1" x14ac:dyDescent="0.55000000000000004">
      <c r="A46" s="22"/>
      <c r="B46" s="67" t="str">
        <f>"・"&amp;【入力】!B72</f>
        <v>・葉面SDS症状を誘発するFvTox1およびFvNIS1と相互作用するタンパク質の同定</v>
      </c>
      <c r="C46" s="67"/>
      <c r="D46" s="67"/>
      <c r="E46" s="23"/>
    </row>
    <row r="47" spans="1:5" s="24" customFormat="1" ht="16" customHeight="1" x14ac:dyDescent="0.55000000000000004">
      <c r="A47" s="22"/>
      <c r="B47" s="67" t="str">
        <f>"・"&amp;【入力】!B74</f>
        <v>・ダイズ以外ではSDSに耐性を示すメカニズムの研究</v>
      </c>
      <c r="C47" s="67"/>
      <c r="D47" s="67"/>
      <c r="E47" s="23"/>
    </row>
    <row r="48" spans="1:5" s="14" customFormat="1" ht="15" customHeight="1" x14ac:dyDescent="0.55000000000000004">
      <c r="A48" s="5"/>
      <c r="B48" s="12"/>
      <c r="C48" s="12"/>
      <c r="D48" s="12"/>
      <c r="E48" s="12"/>
    </row>
    <row r="49" spans="1:5" s="14" customFormat="1" ht="15" customHeight="1" x14ac:dyDescent="0.55000000000000004">
      <c r="A49" s="5"/>
      <c r="B49" s="18" t="s">
        <v>95</v>
      </c>
      <c r="C49" s="18"/>
      <c r="D49" s="19"/>
      <c r="E49" s="12"/>
    </row>
    <row r="50" spans="1:5" ht="15" customHeight="1" x14ac:dyDescent="0.55000000000000004">
      <c r="A50" s="4"/>
      <c r="B50" s="73" t="str">
        <f>"（１）"&amp;【入力】!B70</f>
        <v>（１）F. virguliformeのダイズ根組織への侵入様式の特定</v>
      </c>
      <c r="C50" s="73"/>
      <c r="D50" s="73"/>
      <c r="E50" s="15"/>
    </row>
    <row r="51" spans="1:5" ht="123" customHeight="1" x14ac:dyDescent="0.55000000000000004">
      <c r="A51" s="4"/>
      <c r="B51" s="64" t="str">
        <f>"　"&amp;【入力】!B78&amp;"そこで、"&amp;【入力】!B81&amp;"するため、"&amp;【入力】!B84&amp;【入力】!C84&amp;【入力】!B85&amp;【入力】!C85&amp;【入力】!B88&amp;【入力】!B89&amp;【入力】!C89&amp;【入力】!B90&amp;【入力】!B91&amp;【入力】!C91&amp;【入力】!B92&amp;【入力】!B93&amp;【入力】!C93</f>
        <v>　Fvの感染成立後のシグナル伝達経路については理解が進んでいる一方で、感染成立に至る過程はほとんど理解されていない。そこで、Fvのダイズの根への感染プロセスの時系列的な記述するため、GFPで蛍光ラベルしたFvをダイズの根に感染させ蛍光量から感染成立に至るまでの初期過程を明らかにする。まず、F. virguliformeの蛍光株の作製する。次に、蛍光顕微鏡を用いてダイズの根における付着器の形成を確認する。さらに、根における時系列RNA-seqにより、感染に伴う遺伝子発現パターンの変遷を明らかにする。</v>
      </c>
      <c r="C51" s="64"/>
      <c r="D51" s="64"/>
      <c r="E51" s="15"/>
    </row>
    <row r="52" spans="1:5" ht="35" customHeight="1" x14ac:dyDescent="0.55000000000000004">
      <c r="A52" s="4"/>
      <c r="B52" s="64" t="str">
        <f>"　"&amp;【入力】!B96&amp;【入力】!B97&amp;【入力】!C97&amp;【入力】!B98</f>
        <v>　申請者はすでに、いくつかの機能的な蛍光株の作出に成功しており、速やかに実験を開始することが可能である。</v>
      </c>
      <c r="C52" s="64"/>
      <c r="D52" s="64"/>
      <c r="E52" s="15"/>
    </row>
    <row r="53" spans="1:5" ht="15" customHeight="1" x14ac:dyDescent="0.55000000000000004">
      <c r="A53" s="4"/>
      <c r="B53" s="15"/>
      <c r="C53" s="15"/>
      <c r="D53" s="15"/>
      <c r="E53" s="15"/>
    </row>
    <row r="54" spans="1:5" ht="15" customHeight="1" x14ac:dyDescent="0.55000000000000004">
      <c r="A54" s="4"/>
      <c r="B54" s="66" t="str">
        <f>"（２）"&amp;【入力】!B72</f>
        <v>（２）葉面SDS症状を誘発するFvTox1およびFvNIS1と相互作用するタンパク質の同定</v>
      </c>
      <c r="C54" s="66"/>
      <c r="D54" s="66"/>
      <c r="E54" s="15"/>
    </row>
    <row r="55" spans="1:5" ht="70" customHeight="1" x14ac:dyDescent="0.55000000000000004">
      <c r="A55" s="4"/>
      <c r="B55" s="64" t="str">
        <f>"　"&amp;【入力】!B102&amp;"そこで、"&amp;【入力】!B105&amp;"するため、"&amp;【入力】!B108&amp;【入力】!C108&amp;【入力】!B109&amp;【入力】!C109</f>
        <v>　Fvの感染成立後のシグナル伝達経路については理解が進んでいる一方で、感染成立に至る過程はほとんど理解されていない。そこで、FvTox1およびFvNIS1と相互作用するタンパク質のうち葉面SDS症状の誘発に関わる因子の同定するため、FvTox1およびFvNIS1を根で特異的に発現させそこから抽出したタンパク質を明らかにする。</v>
      </c>
      <c r="C55" s="64"/>
      <c r="D55" s="64"/>
      <c r="E55" s="15"/>
    </row>
    <row r="56" spans="1:5" ht="4" customHeight="1" thickBot="1" x14ac:dyDescent="0.6">
      <c r="A56" s="4"/>
      <c r="B56" s="64" t="str">
        <f>"　"&amp;【入力】!B112&amp;【入力】!B113&amp;【入力】!C113&amp;【入力】!B114&amp;【入力】!B115&amp;【入力】!C115&amp;【入力】!B116&amp;【入力】!B117&amp;【入力】!C117&amp;【入力】!B118&amp;【入力】!C118&amp;"(図２）。"&amp;【入力】!B128&amp;【入力】!B129&amp;【入力】!C129</f>
        <v>　まず、fvtox1変異体およびfvnis1変異体の病原性の低い表現型を確認する。次に、FvTox1とFvNIS1に蛍光マーカーを付加する。さらに、共免疫沈降法とLC-MS、酵母ツーハイブリッド法を行うことで、相互作用する可能性のあるタンパク質を同定する(図２）。仮に本研究がうまくいかない場合は、アルファスクリーンなど別の方法を試すとともに、すでに結合することが示されている因子に対象を絞って以降の解析を行う。</v>
      </c>
      <c r="C56" s="15"/>
      <c r="D56" s="56"/>
      <c r="E56" s="15"/>
    </row>
    <row r="57" spans="1:5" ht="121" customHeight="1" thickBot="1" x14ac:dyDescent="0.6">
      <c r="A57" s="4"/>
      <c r="B57" s="64"/>
      <c r="C57" s="12"/>
      <c r="D57" s="57"/>
      <c r="E57" s="15"/>
    </row>
    <row r="58" spans="1:5" ht="15" customHeight="1" x14ac:dyDescent="0.55000000000000004">
      <c r="A58" s="4"/>
      <c r="B58" s="64"/>
      <c r="C58" s="12"/>
      <c r="D58" s="18" t="s">
        <v>271</v>
      </c>
      <c r="E58" s="15"/>
    </row>
    <row r="59" spans="1:5" ht="15" customHeight="1" x14ac:dyDescent="0.55000000000000004">
      <c r="A59" s="4"/>
      <c r="B59" s="15"/>
      <c r="C59" s="15"/>
      <c r="D59" s="15"/>
      <c r="E59" s="15"/>
    </row>
    <row r="60" spans="1:5" ht="15" customHeight="1" x14ac:dyDescent="0.55000000000000004">
      <c r="A60" s="4"/>
      <c r="B60" s="15"/>
      <c r="C60" s="15"/>
      <c r="D60" s="15"/>
      <c r="E60" s="15"/>
    </row>
    <row r="61" spans="1:5" ht="15" customHeight="1" x14ac:dyDescent="0.55000000000000004">
      <c r="A61" s="4"/>
      <c r="B61" s="15"/>
      <c r="C61" s="15"/>
      <c r="D61" s="15"/>
      <c r="E61" s="15"/>
    </row>
    <row r="62" spans="1:5" ht="13" customHeight="1" x14ac:dyDescent="0.55000000000000004">
      <c r="A62" s="4"/>
      <c r="B62" s="15"/>
      <c r="C62" s="15"/>
      <c r="D62" s="15"/>
      <c r="E62" s="15"/>
    </row>
    <row r="63" spans="1:5" ht="5" customHeight="1" x14ac:dyDescent="0.55000000000000004">
      <c r="A63" s="26"/>
      <c r="B63" s="27"/>
      <c r="C63" s="27"/>
      <c r="D63" s="27"/>
      <c r="E63" s="27"/>
    </row>
    <row r="64" spans="1:5" ht="15" customHeight="1" x14ac:dyDescent="0.55000000000000004">
      <c r="A64" s="4"/>
      <c r="B64" s="15"/>
      <c r="C64" s="15"/>
      <c r="D64" s="15"/>
      <c r="E64" s="15"/>
    </row>
    <row r="65" spans="1:5" ht="15" customHeight="1" x14ac:dyDescent="0.55000000000000004">
      <c r="A65" s="4"/>
      <c r="B65" s="15"/>
      <c r="C65" s="15"/>
      <c r="D65" s="15"/>
      <c r="E65" s="15"/>
    </row>
    <row r="66" spans="1:5" ht="16" customHeight="1" x14ac:dyDescent="0.55000000000000004">
      <c r="A66" s="4"/>
      <c r="B66" s="15"/>
      <c r="C66" s="15"/>
      <c r="D66" s="15"/>
      <c r="E66" s="15"/>
    </row>
    <row r="67" spans="1:5" ht="5" customHeight="1" x14ac:dyDescent="0.55000000000000004">
      <c r="A67" s="4"/>
      <c r="B67" s="15"/>
      <c r="C67" s="15"/>
      <c r="D67" s="15"/>
      <c r="E67" s="15"/>
    </row>
    <row r="68" spans="1:5" ht="15" customHeight="1" x14ac:dyDescent="0.55000000000000004">
      <c r="A68" s="4"/>
      <c r="B68" s="68" t="str">
        <f>"（３）"&amp;【入力】!B74</f>
        <v>（３）ダイズ以外ではSDSに耐性を示すメカニズムの研究</v>
      </c>
      <c r="C68" s="68"/>
      <c r="D68" s="68"/>
      <c r="E68" s="15"/>
    </row>
    <row r="69" spans="1:5" ht="70" customHeight="1" x14ac:dyDescent="0.55000000000000004">
      <c r="A69" s="4"/>
      <c r="B69" s="64" t="str">
        <f>"　"&amp;【入力】!B133&amp;【入力】!B136&amp;【入力】!C136&amp;"具体的には、"&amp;【入力】!B139&amp;【入力】!C139&amp;【入力】!B140&amp;【入力】!C140</f>
        <v>　Fvは広く他の一般的な畑作物や雑草にも感染しうるものの、ダイズでのみ深刻なSDS症状が見られる。ダイズにのみ存在すると考えられる FvTox1とFvNIS1と相互作用する因子を同定する。具体的には、ダイズおよび他の作物における課題１，２で同定した遺伝子および相同遺伝子の同定に取り組む。</v>
      </c>
      <c r="C69" s="64"/>
      <c r="D69" s="64"/>
      <c r="E69" s="15"/>
    </row>
    <row r="70" spans="1:5" ht="87.5" customHeight="1" x14ac:dyDescent="0.55000000000000004">
      <c r="A70" s="4"/>
      <c r="B70" s="64" t="str">
        <f>"　"&amp;【入力】!B143&amp;【入力】!B144&amp;【入力】!B145&amp;【入力】!B146&amp;【入力】!C146&amp;【入力】!B147&amp;【入力】!B148&amp;【入力】!C148&amp;【入力】!B149</f>
        <v>　まず、既存のゲノムデータベースから、他の作物における相同遺伝子を特定する。次に、共免疫沈降や酵母ツーハイブリッド法を用いて、ダイズの遺伝子とは相互作用するが、他の作物の相同遺伝子とは相互作用しないものを探索する。さらに、こうしたダイズとそれ以外の作物における相互作用の違いがSDS症状を生み出していることを確認するためダイズの当該遺伝子を他の作物で発現させ、SDS症状が見られるかを確認する。</v>
      </c>
      <c r="C70" s="64"/>
      <c r="D70" s="64"/>
      <c r="E70" s="15"/>
    </row>
    <row r="71" spans="1:5" ht="93" customHeight="1" x14ac:dyDescent="0.55000000000000004">
      <c r="A71" s="4"/>
      <c r="B71" s="64" t="str">
        <f>"　"&amp;【入力】!B143&amp;【入力】!B144&amp;【入力】!B145&amp;【入力】!B146&amp;【入力】!C146&amp;【入力】!B147&amp;【入力】!B148&amp;【入力】!C148&amp;【入力】!B149</f>
        <v>　まず、既存のゲノムデータベースから、他の作物における相同遺伝子を特定する。次に、共免疫沈降や酵母ツーハイブリッド法を用いて、ダイズの遺伝子とは相互作用するが、他の作物の相同遺伝子とは相互作用しないものを探索する。さらに、こうしたダイズとそれ以外の作物における相互作用の違いがSDS症状を生み出していることを確認するためダイズの当該遺伝子を他の作物で発現させ、SDS症状が見られるかを確認する。</v>
      </c>
      <c r="C71" s="64"/>
      <c r="D71" s="64"/>
      <c r="E71" s="15"/>
    </row>
    <row r="72" spans="1:5" ht="5.5" customHeight="1" thickBot="1" x14ac:dyDescent="0.6">
      <c r="A72" s="4"/>
      <c r="B72" s="15"/>
      <c r="C72" s="15"/>
      <c r="D72" s="15"/>
      <c r="E72" s="15"/>
    </row>
    <row r="73" spans="1:5" ht="90.5" customHeight="1" thickBot="1" x14ac:dyDescent="0.6">
      <c r="A73" s="4"/>
      <c r="B73" s="70"/>
      <c r="C73" s="71"/>
      <c r="D73" s="72"/>
      <c r="E73" s="15"/>
    </row>
    <row r="74" spans="1:5" ht="16" customHeight="1" x14ac:dyDescent="0.55000000000000004">
      <c r="A74" s="4"/>
      <c r="B74" s="59" t="s">
        <v>272</v>
      </c>
      <c r="C74" s="58"/>
      <c r="D74" s="58"/>
      <c r="E74" s="15"/>
    </row>
    <row r="75" spans="1:5" ht="16" customHeight="1" x14ac:dyDescent="0.55000000000000004">
      <c r="A75" s="4"/>
      <c r="B75" s="58"/>
      <c r="C75" s="58"/>
      <c r="D75" s="58"/>
      <c r="E75" s="15"/>
    </row>
    <row r="76" spans="1:5" ht="15" customHeight="1" x14ac:dyDescent="0.55000000000000004">
      <c r="A76" s="4"/>
      <c r="B76" s="18" t="s">
        <v>268</v>
      </c>
      <c r="C76" s="15"/>
      <c r="D76" s="15"/>
      <c r="E76" s="15"/>
    </row>
    <row r="77" spans="1:5" ht="144" customHeight="1" x14ac:dyDescent="0.55000000000000004">
      <c r="A77" s="4"/>
      <c r="B77" s="69" t="str">
        <f>"　"&amp;【入力】!B152&amp;【入力】!B153&amp;【入力】!C153&amp;【入力】!B154&amp;【入力】!C154&amp;【入力】!B159&amp;【入力】!B160&amp;【入力】!C160&amp;【入力】!B161&amp;【入力】!C161&amp;【入力】!B164&amp;【入力】!B165&amp;【入力】!C165&amp;【入力】!B166&amp;【入力】!B167&amp;【入力】!B168&amp;【入力】!C168&amp;【入力】!B169&amp;【入力】!B170&amp;【入力】!C170&amp;【入力】!B171&amp;【入力】!C171</f>
        <v>　これまでの病原菌の同定やSDS症状そのものの研究により、SDSの原因や最終的な応答については明らかにされてきた。これに対して本研究はこれまでほとんど解析されていない初期応答を明らかにする研究でありSDSがダイズでのみ深刻な症状を引き起こす分子メカニズムの同定につながる点で新しい。さらに、本研究はSDSの原因から初期過程、最終的な表現型までを連続的な過程として理解することにつながる点で本研究領域全体の大きな推進に貢献しうる。また、ダイズでのみ深刻なSDSが観察される分子メカニズムを明らかにできれば本研究はFvTox1とFvNIS1遺伝子の機能を特異的に阻害するSDS予防剤の開発にも利用可能であり、社会へのインパクトは大きい。</v>
      </c>
      <c r="C77" s="69"/>
      <c r="D77" s="69"/>
      <c r="E77" s="15"/>
    </row>
    <row r="78" spans="1:5" ht="15" customHeight="1" x14ac:dyDescent="0.55000000000000004">
      <c r="A78" s="4"/>
      <c r="B78" s="15"/>
      <c r="C78" s="15"/>
      <c r="D78" s="15"/>
      <c r="E78" s="15"/>
    </row>
    <row r="79" spans="1:5" ht="15" customHeight="1" x14ac:dyDescent="0.55000000000000004">
      <c r="A79" s="4"/>
      <c r="B79" s="18" t="s">
        <v>269</v>
      </c>
      <c r="C79" s="15"/>
      <c r="D79" s="15"/>
      <c r="E79" s="15"/>
    </row>
    <row r="80" spans="1:5" ht="32" customHeight="1" x14ac:dyDescent="0.55000000000000004">
      <c r="A80" s="4"/>
      <c r="B80" s="69" t="s">
        <v>270</v>
      </c>
      <c r="C80" s="69"/>
      <c r="D80" s="69"/>
      <c r="E80" s="15"/>
    </row>
    <row r="81" spans="1:5" ht="15" customHeight="1" x14ac:dyDescent="0.55000000000000004">
      <c r="A81" s="4"/>
      <c r="B81" s="15"/>
      <c r="C81" s="15"/>
      <c r="D81" s="15"/>
      <c r="E81" s="15"/>
    </row>
    <row r="82" spans="1:5" ht="15" customHeight="1" x14ac:dyDescent="0.55000000000000004">
      <c r="A82" s="4"/>
      <c r="B82" s="15"/>
      <c r="C82" s="15"/>
      <c r="D82" s="15"/>
      <c r="E82" s="15"/>
    </row>
    <row r="83" spans="1:5" ht="15" customHeight="1" x14ac:dyDescent="0.55000000000000004">
      <c r="A83" s="4"/>
      <c r="B83" s="15"/>
      <c r="C83" s="15"/>
      <c r="D83" s="15"/>
      <c r="E83" s="15"/>
    </row>
    <row r="84" spans="1:5" ht="15" customHeight="1" x14ac:dyDescent="0.55000000000000004">
      <c r="A84" s="4"/>
      <c r="B84" s="15"/>
      <c r="C84" s="15"/>
      <c r="D84" s="15"/>
      <c r="E84" s="15"/>
    </row>
    <row r="85" spans="1:5" ht="12" customHeight="1" x14ac:dyDescent="0.55000000000000004">
      <c r="A85" s="4"/>
      <c r="B85" s="15"/>
      <c r="C85" s="15"/>
      <c r="D85" s="15"/>
      <c r="E85" s="15"/>
    </row>
    <row r="86" spans="1:5" ht="15" hidden="1" customHeight="1" x14ac:dyDescent="0.55000000000000004"/>
    <row r="87" spans="1:5" ht="15" hidden="1" customHeight="1" x14ac:dyDescent="0.55000000000000004"/>
    <row r="88" spans="1:5" ht="15" hidden="1" customHeight="1" x14ac:dyDescent="0.55000000000000004"/>
    <row r="89" spans="1:5" ht="15" hidden="1" customHeight="1" x14ac:dyDescent="0.55000000000000004"/>
    <row r="90" spans="1:5" ht="15" hidden="1" customHeight="1" x14ac:dyDescent="0.55000000000000004"/>
    <row r="91" spans="1:5" ht="15" hidden="1" customHeight="1" x14ac:dyDescent="0.55000000000000004"/>
    <row r="92" spans="1:5" ht="15" hidden="1" customHeight="1" x14ac:dyDescent="0.55000000000000004"/>
    <row r="93" spans="1:5" ht="15" hidden="1" customHeight="1" x14ac:dyDescent="0.55000000000000004"/>
    <row r="94" spans="1:5" ht="15" hidden="1" customHeight="1" x14ac:dyDescent="0.55000000000000004"/>
    <row r="95" spans="1:5" ht="15" hidden="1" customHeight="1" x14ac:dyDescent="0.55000000000000004"/>
    <row r="96" spans="1:5" ht="15" hidden="1" customHeight="1" x14ac:dyDescent="0.55000000000000004"/>
  </sheetData>
  <mergeCells count="22">
    <mergeCell ref="B70:D70"/>
    <mergeCell ref="B77:D77"/>
    <mergeCell ref="B80:D80"/>
    <mergeCell ref="B71:D71"/>
    <mergeCell ref="B73:D73"/>
    <mergeCell ref="B68:D68"/>
    <mergeCell ref="B55:D55"/>
    <mergeCell ref="B56:B58"/>
    <mergeCell ref="B69:D69"/>
    <mergeCell ref="B13:B15"/>
    <mergeCell ref="B16:D16"/>
    <mergeCell ref="B50:D50"/>
    <mergeCell ref="B9:D9"/>
    <mergeCell ref="B10:D10"/>
    <mergeCell ref="B54:D54"/>
    <mergeCell ref="B51:D51"/>
    <mergeCell ref="B52:D52"/>
    <mergeCell ref="B43:D43"/>
    <mergeCell ref="B44:D44"/>
    <mergeCell ref="B45:D45"/>
    <mergeCell ref="B46:D46"/>
    <mergeCell ref="B47:D4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使い方</vt:lpstr>
      <vt:lpstr>【入力】</vt:lpstr>
      <vt:lpstr>【出力】 学振PD_2022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なにどこテンプレート</dc:title>
  <dc:creator>科研費.com</dc:creator>
  <cp:keywords>科研費.com</cp:keywords>
  <cp:lastModifiedBy>科研費.com</cp:lastModifiedBy>
  <cp:lastPrinted>2021-11-08T21:02:42Z</cp:lastPrinted>
  <dcterms:created xsi:type="dcterms:W3CDTF">2021-11-08T10:08:12Z</dcterms:created>
  <dcterms:modified xsi:type="dcterms:W3CDTF">2022-01-23T00:54:39Z</dcterms:modified>
</cp:coreProperties>
</file>